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7.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0" yWindow="0" windowWidth="25200" windowHeight="11685"/>
  </bookViews>
  <sheets>
    <sheet name="Overview" sheetId="1" r:id="rId1"/>
    <sheet name="1 - Committed Culture" sheetId="3" r:id="rId2"/>
    <sheet name="2 - Vibrant Mgmt Systems" sheetId="9" r:id="rId3"/>
    <sheet name="3 - Disciplined Adhce to Stds" sheetId="10" r:id="rId4"/>
    <sheet name="4 - Intentional Comp Developmt" sheetId="11" r:id="rId5"/>
    <sheet name="5 - Enhcd App and Sharing of LL" sheetId="13" r:id="rId6"/>
    <sheet name="Summary" sheetId="14" r:id="rId7"/>
    <sheet name="Overall Results-1" sheetId="15" r:id="rId8"/>
    <sheet name="Overall Results-2" sheetId="16" r:id="rId9"/>
    <sheet name="Overall Detailed-1" sheetId="17" r:id="rId10"/>
    <sheet name="Detailed - (1)" sheetId="19" r:id="rId11"/>
    <sheet name="Detailed - (2)" sheetId="20" r:id="rId12"/>
    <sheet name="Detailed - (3)" sheetId="21" r:id="rId13"/>
    <sheet name="Detailed - (4)" sheetId="22" r:id="rId14"/>
    <sheet name="Detailed - (5)" sheetId="23" r:id="rId15"/>
  </sheets>
  <calcPr calcId="145621"/>
</workbook>
</file>

<file path=xl/calcChain.xml><?xml version="1.0" encoding="utf-8"?>
<calcChain xmlns="http://schemas.openxmlformats.org/spreadsheetml/2006/main">
  <c r="B30" i="3" l="1"/>
  <c r="A23" i="1"/>
  <c r="C25" i="14" l="1"/>
  <c r="C24" i="14"/>
  <c r="C23" i="14"/>
  <c r="C22" i="14"/>
  <c r="A22" i="14"/>
  <c r="C20" i="14"/>
  <c r="C21" i="14"/>
  <c r="C19" i="14"/>
  <c r="C18" i="14"/>
  <c r="C17" i="14"/>
  <c r="A17" i="14"/>
  <c r="C16" i="14"/>
  <c r="C15" i="14"/>
  <c r="C14" i="14"/>
  <c r="C13" i="14"/>
  <c r="A13" i="14"/>
  <c r="C12" i="14"/>
  <c r="C11" i="14"/>
  <c r="C10" i="14"/>
  <c r="A10" i="14"/>
  <c r="C9" i="14"/>
  <c r="C8" i="14"/>
  <c r="C7" i="14"/>
  <c r="C6" i="14"/>
  <c r="A6" i="14"/>
  <c r="E32" i="13"/>
  <c r="E34" i="13" s="1"/>
  <c r="D32" i="13"/>
  <c r="D34" i="13" s="1"/>
  <c r="C32" i="13"/>
  <c r="C34" i="13" s="1"/>
  <c r="B32" i="13"/>
  <c r="B34" i="13" s="1"/>
  <c r="E21" i="13"/>
  <c r="E23" i="13" s="1"/>
  <c r="D21" i="13"/>
  <c r="D23" i="13" s="1"/>
  <c r="C21" i="13"/>
  <c r="C23" i="13" s="1"/>
  <c r="B21" i="13"/>
  <c r="B23" i="13" s="1"/>
  <c r="B42" i="13"/>
  <c r="C42" i="13"/>
  <c r="C44" i="13" s="1"/>
  <c r="D42" i="13"/>
  <c r="E42" i="13"/>
  <c r="E44" i="13" s="1"/>
  <c r="E9" i="13"/>
  <c r="D9" i="13"/>
  <c r="C9" i="13"/>
  <c r="B9" i="13"/>
  <c r="E31" i="11"/>
  <c r="E39" i="11"/>
  <c r="D39" i="11"/>
  <c r="D41" i="11" s="1"/>
  <c r="C39" i="11"/>
  <c r="C41" i="11" s="1"/>
  <c r="B39" i="11"/>
  <c r="B41" i="11" s="1"/>
  <c r="E41" i="11"/>
  <c r="E33" i="11"/>
  <c r="D31" i="11"/>
  <c r="D33" i="11" s="1"/>
  <c r="C31" i="11"/>
  <c r="C33" i="11" s="1"/>
  <c r="B31" i="11"/>
  <c r="B33" i="11" s="1"/>
  <c r="E23" i="11"/>
  <c r="E25" i="11" s="1"/>
  <c r="D23" i="11"/>
  <c r="D25" i="11" s="1"/>
  <c r="C23" i="11"/>
  <c r="C25" i="11" s="1"/>
  <c r="B23" i="11"/>
  <c r="B25" i="11" s="1"/>
  <c r="E15" i="11"/>
  <c r="E17" i="11" s="1"/>
  <c r="D15" i="11"/>
  <c r="D17" i="11" s="1"/>
  <c r="C15" i="11"/>
  <c r="C17" i="11" s="1"/>
  <c r="B15" i="11"/>
  <c r="B17" i="11" s="1"/>
  <c r="E7" i="11"/>
  <c r="D7" i="11"/>
  <c r="C7" i="11"/>
  <c r="B7" i="11"/>
  <c r="E31" i="10"/>
  <c r="E33" i="10" s="1"/>
  <c r="D31" i="10"/>
  <c r="D33" i="10" s="1"/>
  <c r="C31" i="10"/>
  <c r="C33" i="10" s="1"/>
  <c r="B31" i="10"/>
  <c r="B33" i="10" s="1"/>
  <c r="E25" i="10"/>
  <c r="E27" i="10" s="1"/>
  <c r="D25" i="10"/>
  <c r="D27" i="10" s="1"/>
  <c r="C25" i="10"/>
  <c r="C27" i="10" s="1"/>
  <c r="B25" i="10"/>
  <c r="B27" i="10" s="1"/>
  <c r="E15" i="10"/>
  <c r="E17" i="10" s="1"/>
  <c r="D15" i="10"/>
  <c r="D17" i="10" s="1"/>
  <c r="C15" i="10"/>
  <c r="C17" i="10" s="1"/>
  <c r="B15" i="10"/>
  <c r="B17" i="10" s="1"/>
  <c r="E6" i="10"/>
  <c r="D6" i="10"/>
  <c r="C6" i="10"/>
  <c r="B6" i="10"/>
  <c r="B9" i="9"/>
  <c r="B11" i="9" s="1"/>
  <c r="E27" i="9"/>
  <c r="E29" i="9" s="1"/>
  <c r="D27" i="9"/>
  <c r="D29" i="9" s="1"/>
  <c r="C27" i="9"/>
  <c r="C29" i="9" s="1"/>
  <c r="B27" i="9"/>
  <c r="B29" i="9" s="1"/>
  <c r="E18" i="9"/>
  <c r="E20" i="9" s="1"/>
  <c r="D18" i="9"/>
  <c r="D20" i="9" s="1"/>
  <c r="C18" i="9"/>
  <c r="C20" i="9" s="1"/>
  <c r="B18" i="9"/>
  <c r="B20" i="9" s="1"/>
  <c r="E9" i="9"/>
  <c r="D9" i="9"/>
  <c r="C9" i="9"/>
  <c r="C48" i="3"/>
  <c r="D48" i="3"/>
  <c r="E48" i="3"/>
  <c r="B48" i="3"/>
  <c r="C38" i="3"/>
  <c r="D38" i="3"/>
  <c r="E38" i="3"/>
  <c r="B38" i="3"/>
  <c r="C27" i="3"/>
  <c r="D27" i="3"/>
  <c r="E27" i="3"/>
  <c r="B27" i="3"/>
  <c r="D28" i="3" l="1"/>
  <c r="D39" i="3"/>
  <c r="D49" i="3"/>
  <c r="B35" i="13"/>
  <c r="D24" i="14" s="1"/>
  <c r="E33" i="13"/>
  <c r="B33" i="13"/>
  <c r="C33" i="13"/>
  <c r="D33" i="13"/>
  <c r="C43" i="13"/>
  <c r="D43" i="13"/>
  <c r="E43" i="13"/>
  <c r="D44" i="13"/>
  <c r="B44" i="13"/>
  <c r="B43" i="13"/>
  <c r="B24" i="13"/>
  <c r="D23" i="14" s="1"/>
  <c r="E22" i="13"/>
  <c r="B22" i="13"/>
  <c r="C22" i="13"/>
  <c r="D22" i="13"/>
  <c r="C10" i="13"/>
  <c r="C11" i="13"/>
  <c r="D10" i="13"/>
  <c r="D11" i="13"/>
  <c r="E10" i="13"/>
  <c r="E11" i="13"/>
  <c r="B10" i="13"/>
  <c r="B11" i="13"/>
  <c r="B42" i="11"/>
  <c r="D21" i="14" s="1"/>
  <c r="C40" i="11"/>
  <c r="D40" i="11"/>
  <c r="E40" i="11"/>
  <c r="B40" i="11"/>
  <c r="B18" i="11"/>
  <c r="D18" i="14" s="1"/>
  <c r="B26" i="11"/>
  <c r="D19" i="14" s="1"/>
  <c r="B34" i="11"/>
  <c r="D20" i="14" s="1"/>
  <c r="E8" i="11"/>
  <c r="E9" i="11"/>
  <c r="C24" i="11"/>
  <c r="C8" i="11"/>
  <c r="C9" i="11"/>
  <c r="B16" i="11"/>
  <c r="E24" i="11"/>
  <c r="D32" i="11"/>
  <c r="D8" i="11"/>
  <c r="D9" i="11"/>
  <c r="C16" i="11"/>
  <c r="B24" i="11"/>
  <c r="E32" i="11"/>
  <c r="D16" i="11"/>
  <c r="B32" i="11"/>
  <c r="B8" i="11"/>
  <c r="B9" i="11"/>
  <c r="E16" i="11"/>
  <c r="D24" i="11"/>
  <c r="C32" i="11"/>
  <c r="B10" i="9"/>
  <c r="C28" i="3"/>
  <c r="B28" i="3"/>
  <c r="B49" i="3"/>
  <c r="C39" i="3"/>
  <c r="C49" i="3"/>
  <c r="B39" i="3"/>
  <c r="E28" i="3"/>
  <c r="E39" i="3"/>
  <c r="E49" i="3"/>
  <c r="B18" i="10"/>
  <c r="D14" i="14" s="1"/>
  <c r="B28" i="10"/>
  <c r="D15" i="14" s="1"/>
  <c r="B34" i="10"/>
  <c r="D16" i="14" s="1"/>
  <c r="C26" i="10"/>
  <c r="B32" i="10"/>
  <c r="C7" i="10"/>
  <c r="C8" i="10"/>
  <c r="B16" i="10"/>
  <c r="E26" i="10"/>
  <c r="D32" i="10"/>
  <c r="D7" i="10"/>
  <c r="D8" i="10"/>
  <c r="C16" i="10"/>
  <c r="B26" i="10"/>
  <c r="E32" i="10"/>
  <c r="E7" i="10"/>
  <c r="E8" i="10"/>
  <c r="D16" i="10"/>
  <c r="B7" i="10"/>
  <c r="B8" i="10"/>
  <c r="E16" i="10"/>
  <c r="D26" i="10"/>
  <c r="C32" i="10"/>
  <c r="B21" i="9"/>
  <c r="D11" i="14" s="1"/>
  <c r="B30" i="9"/>
  <c r="D12" i="14" s="1"/>
  <c r="C28" i="9"/>
  <c r="E19" i="9"/>
  <c r="D28" i="9"/>
  <c r="C10" i="9"/>
  <c r="C11" i="9"/>
  <c r="B19" i="9"/>
  <c r="E28" i="9"/>
  <c r="E10" i="9"/>
  <c r="E11" i="9"/>
  <c r="D19" i="9"/>
  <c r="D10" i="9"/>
  <c r="D11" i="9"/>
  <c r="C19" i="9"/>
  <c r="B28" i="9"/>
  <c r="C18" i="3"/>
  <c r="D18" i="3"/>
  <c r="E18" i="3"/>
  <c r="B18" i="3"/>
  <c r="E35" i="10" l="1"/>
  <c r="E37" i="10" s="1"/>
  <c r="B12" i="9"/>
  <c r="D10" i="14" s="1"/>
  <c r="B45" i="13"/>
  <c r="D25" i="14" s="1"/>
  <c r="C46" i="13"/>
  <c r="C48" i="13" s="1"/>
  <c r="D46" i="13"/>
  <c r="D48" i="13" s="1"/>
  <c r="E46" i="13"/>
  <c r="E48" i="13" s="1"/>
  <c r="B12" i="13"/>
  <c r="C43" i="11"/>
  <c r="C45" i="11" s="1"/>
  <c r="D43" i="11"/>
  <c r="D45" i="11" s="1"/>
  <c r="E43" i="11"/>
  <c r="E45" i="11" s="1"/>
  <c r="B10" i="11"/>
  <c r="C35" i="10"/>
  <c r="C37" i="10" s="1"/>
  <c r="D35" i="10"/>
  <c r="D37" i="10" s="1"/>
  <c r="B9" i="10"/>
  <c r="D31" i="9"/>
  <c r="D33" i="9" s="1"/>
  <c r="E31" i="9"/>
  <c r="C31" i="9"/>
  <c r="C33" i="9" s="1"/>
  <c r="B31" i="9"/>
  <c r="D20" i="3"/>
  <c r="C20" i="3"/>
  <c r="B20" i="3"/>
  <c r="E20" i="3"/>
  <c r="D19" i="3"/>
  <c r="E19" i="3"/>
  <c r="C19" i="3"/>
  <c r="B19" i="3"/>
  <c r="B35" i="10" l="1"/>
  <c r="E36" i="10" s="1"/>
  <c r="D13" i="14"/>
  <c r="B46" i="13"/>
  <c r="C47" i="13" s="1"/>
  <c r="D22" i="14"/>
  <c r="B43" i="11"/>
  <c r="D44" i="11" s="1"/>
  <c r="D17" i="14"/>
  <c r="D32" i="9"/>
  <c r="E32" i="9"/>
  <c r="E33" i="9"/>
  <c r="C32" i="9"/>
  <c r="B33" i="9"/>
  <c r="B32" i="9"/>
  <c r="E29" i="3"/>
  <c r="C29" i="3"/>
  <c r="B21" i="3"/>
  <c r="D6" i="14" s="1"/>
  <c r="D29" i="3"/>
  <c r="B47" i="13" l="1"/>
  <c r="B48" i="13"/>
  <c r="B49" i="13" s="1"/>
  <c r="B22" i="14" s="1"/>
  <c r="D47" i="13"/>
  <c r="C36" i="10"/>
  <c r="B36" i="10"/>
  <c r="B37" i="10"/>
  <c r="B38" i="10" s="1"/>
  <c r="B13" i="14" s="1"/>
  <c r="D36" i="10"/>
  <c r="E47" i="13"/>
  <c r="B44" i="11"/>
  <c r="B45" i="11"/>
  <c r="B46" i="11" s="1"/>
  <c r="B17" i="14" s="1"/>
  <c r="C44" i="11"/>
  <c r="E44" i="11"/>
  <c r="B34" i="9"/>
  <c r="B10" i="14" s="1"/>
  <c r="D40" i="3"/>
  <c r="D52" i="3" s="1"/>
  <c r="D54" i="3" s="1"/>
  <c r="B29" i="3"/>
  <c r="D7" i="14" s="1"/>
  <c r="E40" i="3" l="1"/>
  <c r="E52" i="3" s="1"/>
  <c r="E54" i="3" s="1"/>
  <c r="C40" i="3"/>
  <c r="C52" i="3" l="1"/>
  <c r="C54" i="3" s="1"/>
  <c r="E50" i="3"/>
  <c r="D50" i="3"/>
  <c r="C50" i="3" l="1"/>
  <c r="B40" i="3"/>
  <c r="B41" i="3" s="1"/>
  <c r="B52" i="3" l="1"/>
  <c r="B54" i="3" s="1"/>
  <c r="B55" i="3" s="1"/>
  <c r="B6" i="14" s="1"/>
  <c r="D8" i="14"/>
  <c r="B50" i="3"/>
  <c r="B51" i="3" s="1"/>
  <c r="D9" i="14" s="1"/>
  <c r="E53" i="3" l="1"/>
  <c r="D53" i="3"/>
  <c r="B53" i="3"/>
  <c r="C53" i="3"/>
</calcChain>
</file>

<file path=xl/sharedStrings.xml><?xml version="1.0" encoding="utf-8"?>
<sst xmlns="http://schemas.openxmlformats.org/spreadsheetml/2006/main" count="419" uniqueCount="153">
  <si>
    <t>Committed Culture</t>
  </si>
  <si>
    <t>Executives personally and visibly lead process safety.</t>
  </si>
  <si>
    <t>Executives review industry and company incidents and review their own operations for similar hazards.</t>
  </si>
  <si>
    <t>Process Safety topics are regular agenda items at board/executive meetings.</t>
  </si>
  <si>
    <t>Executives have personal Process Safety performance goals and objectives (beyond stating metric goals).</t>
  </si>
  <si>
    <t>Process safety lagging metrics are tracked at the site and company level.</t>
  </si>
  <si>
    <t>Process safety leading metrics are tracked at the site and company level.</t>
  </si>
  <si>
    <t>Executives commit a meaningful amount of time personally involved in process safety activities (e.g. risk mitigation planning, discussing incident investigations, and actively monitoring action item tracking).</t>
  </si>
  <si>
    <t>Executives and senior managers respond to poor process safety performance with the intent to identify and address root causes.</t>
  </si>
  <si>
    <t>Executives and senior managers reward good process safety performance and identify learnings to leverage across the site/company.</t>
  </si>
  <si>
    <t>Executives and senior managers talk knowledgeably about the major hazards and risks at each site (as applicable) and the associated critical barriers.</t>
  </si>
  <si>
    <t>Process safety activities are included in annual operating plans and budgets.</t>
  </si>
  <si>
    <t>Process safety metrics directly impact executive compensation.</t>
  </si>
  <si>
    <t xml:space="preserve">The annual report discusses process safety activities and leading process safety metrics. </t>
  </si>
  <si>
    <t>Executive leadership routinely visits production units and have meaningful discussions regarding process safety related issues with operations and maintenance personnel.</t>
  </si>
  <si>
    <t>Executives personally follow-up with site operations and technical personnel regarding potentially significant process safety incidents.</t>
  </si>
  <si>
    <t>Executives and leadership positively recognize individuals for raising concerns regarding process safety.</t>
  </si>
  <si>
    <t xml:space="preserve">Operators and mechanics fully follow and properly complete procedural checklists. </t>
  </si>
  <si>
    <t>Operators and mechanics freely raise process safety concerns to supervision and management.</t>
  </si>
  <si>
    <t>Process safety improvements exist or are ongoing based on concerns/suggestions raised by  operators/mechanics</t>
  </si>
  <si>
    <t>Operators and mechanics consistently report process safety near misses.</t>
  </si>
  <si>
    <t>Supervisors and managers verify work is done properly, intervene to correct situations, and openly communicate negative news to management.</t>
  </si>
  <si>
    <t>Supervisors and managers participate in Management of Change (MOC) and Pre-Start-up Safety Reviews (PSSRs).</t>
  </si>
  <si>
    <t>The status of incident investigation, audit findings and other process safety related action items is regularly discussed at unit production meetings.</t>
  </si>
  <si>
    <t>Unit and plant management conduct regular walk-throughs of the unit, note items of concern or good practice, and personally follow-up.</t>
  </si>
  <si>
    <t>Unit managers, engineers and technical specialists routinely dialog with unit operators and mechanics about process safety topics.</t>
  </si>
  <si>
    <t xml:space="preserve">Managers and supervisors personally monitor employee conformance with operating and control of work procedures (e.g. hot work). </t>
  </si>
  <si>
    <t>Managers and supervisors communicate process safety performance to executive management (without modifying to make the message more positive).</t>
  </si>
  <si>
    <t>All employees and contractors commit to “do it right” and have a plan for when it goes wrong.</t>
  </si>
  <si>
    <t>Maintenance work plans include the appropriate action to take if the work does not go according to plan.</t>
  </si>
  <si>
    <t>Operators and mechanics stop and seek guidance if an established procedure appears wrong, unsafe, or otherwise presents a hazard.</t>
  </si>
  <si>
    <t>During safety-critical operational steps or phases (e.g., startup of a complex process), an independent “process safety observer” is present solely to monitor the situation and has authority to intervene.</t>
  </si>
  <si>
    <t>Employees coach other employees who mistakenly deviate from the approved procedure.</t>
  </si>
  <si>
    <t>Operators follow operating procedures as written; ‘work-arounds’ outside of the management system are not used.</t>
  </si>
  <si>
    <r>
      <t>Operators and mechanics diligently follow procedures and speak up when they suspect a problem or see an opportunity for improvement</t>
    </r>
    <r>
      <rPr>
        <sz val="14"/>
        <color theme="1"/>
        <rFont val="Calibri"/>
        <family val="2"/>
        <scheme val="minor"/>
      </rPr>
      <t>.</t>
    </r>
  </si>
  <si>
    <t>Always</t>
  </si>
  <si>
    <t>Most of Time</t>
  </si>
  <si>
    <t>Some of Time</t>
  </si>
  <si>
    <t>Infrequent or Never</t>
  </si>
  <si>
    <t>Total count of scores per ranked category</t>
  </si>
  <si>
    <t>Percentage of scores per ranked category</t>
  </si>
  <si>
    <t>Count of topical scores per ranked category</t>
  </si>
  <si>
    <t>Percentage of topical scores per ranked category</t>
  </si>
  <si>
    <t>Weighted score (Always = 4, Most of Time = 3, Some of Time = 2, Infrequent/Never = 1)</t>
  </si>
  <si>
    <t>Average score</t>
  </si>
  <si>
    <t>Total Weighted score (Always = 4, Most of Time = 3, Some of Time = 2, Infrequent/Never = 1)</t>
  </si>
  <si>
    <t>Total Average score</t>
  </si>
  <si>
    <t>Introduction</t>
  </si>
  <si>
    <t>Vision 20/20, developed by the Center for Chemical Process Safety (CCPS), looks into the not-too-distant future to describe how great process safety is delivered when it is collectively and fervently supported by industry, regulators, academia, and the community worldwide; driven by the five industry tenets; and enhanced by the four global societal themes.</t>
  </si>
  <si>
    <t>Assessment Team Composition</t>
  </si>
  <si>
    <t>Scoring Guidance</t>
  </si>
  <si>
    <t>Vibrant Management Systems</t>
  </si>
  <si>
    <t>All employees must clearly understand their role in managing process safety.</t>
  </si>
  <si>
    <t xml:space="preserve">All employees can describe their site barriers (what they are, what they are for, how they work) that control major accident hazards and risks. </t>
  </si>
  <si>
    <t>All employees can describe their roles and responsibilities in maintaining barriers to prevent major accidents.</t>
  </si>
  <si>
    <t>The management system is documented, readily accessible by all employees, and easily used to access process safety content.</t>
  </si>
  <si>
    <t>Management system includes all 20 elements of CCPS’s Guidelines for Risk Based Process Safety.</t>
  </si>
  <si>
    <t>Management system includes all process safety elements required by local regulations.</t>
  </si>
  <si>
    <t xml:space="preserve">Management system is not solely at the company level; rather, it cascades from a corporate system to regional requirements to site activities. </t>
  </si>
  <si>
    <t>The management system defines how operations are conducted at the workplace and promotes safety in design, operations, and maintenance.</t>
  </si>
  <si>
    <t>The management system defines the process safety-related activities that are conducted (e.g. hazard identification, MOCs, incident investigation, and action item tracking).</t>
  </si>
  <si>
    <t>The management system refers to specific tools used to perform process safety related activities (e.g. hazard identification, MOCs, incident investigation, and action item tracking).</t>
  </si>
  <si>
    <t>Managers have a structured management review process (see CCPS’s Guidelines for Risk Based Process Safety) for process safety elements and generate actions to address identified issues.</t>
  </si>
  <si>
    <t>The management system ensures employees are assigned to roles based on their competency to perform the tasks expected of that role.</t>
  </si>
  <si>
    <t>The management system is agile and continually improved.</t>
  </si>
  <si>
    <t xml:space="preserve">MOC review forms and assessments are more detailed with the increasing complexity of the hazard and the potential significance of the change. </t>
  </si>
  <si>
    <t>Incident investigations methods are appropriate for the incident severity (actual or potential).</t>
  </si>
  <si>
    <t>The management system terminology reflects the current organizational construct and titles.</t>
  </si>
  <si>
    <t>The management system has a mechanism that encourages and makes it easy for all employees to identify opportunities for improvement in the management system.</t>
  </si>
  <si>
    <t>Disciplined Adherence to Standards</t>
  </si>
  <si>
    <r>
      <t xml:space="preserve">Standards (internal or common industry standards) for </t>
    </r>
    <r>
      <rPr>
        <u/>
        <sz val="11"/>
        <color theme="1"/>
        <rFont val="Univers 45 Light"/>
      </rPr>
      <t>new</t>
    </r>
    <r>
      <rPr>
        <sz val="11"/>
        <color theme="1"/>
        <rFont val="Univers 45 Light"/>
      </rPr>
      <t xml:space="preserve"> equipment are clearly specified and readily available documents.</t>
    </r>
  </si>
  <si>
    <t xml:space="preserve">Employees that can impact process safety performance receive formal training on relevant industry standards, their content and use.  </t>
  </si>
  <si>
    <r>
      <t xml:space="preserve">Where an exemption/deviation process from internal standards for </t>
    </r>
    <r>
      <rPr>
        <u/>
        <sz val="11"/>
        <color theme="1"/>
        <rFont val="Univers 45 Light"/>
      </rPr>
      <t>new</t>
    </r>
    <r>
      <rPr>
        <sz val="11"/>
        <color theme="1"/>
        <rFont val="Univers 45 Light"/>
      </rPr>
      <t xml:space="preserve"> equipment has been established, it requires a risk assessment and approval from an appropriate level of management.</t>
    </r>
  </si>
  <si>
    <r>
      <t xml:space="preserve">Companies identify, document, and diligently follow standards for </t>
    </r>
    <r>
      <rPr>
        <b/>
        <u/>
        <sz val="14"/>
        <color theme="1"/>
        <rFont val="Calibri"/>
        <family val="2"/>
        <scheme val="minor"/>
      </rPr>
      <t>new</t>
    </r>
    <r>
      <rPr>
        <b/>
        <sz val="14"/>
        <color theme="1"/>
        <rFont val="Calibri"/>
        <family val="2"/>
        <scheme val="minor"/>
      </rPr>
      <t xml:space="preserve"> equipment.</t>
    </r>
  </si>
  <si>
    <r>
      <t xml:space="preserve">Companies also identify, document, and diligently follow a set of standards applicable to </t>
    </r>
    <r>
      <rPr>
        <b/>
        <u/>
        <sz val="14"/>
        <color theme="1"/>
        <rFont val="Calibri"/>
        <family val="2"/>
        <scheme val="minor"/>
      </rPr>
      <t>existing</t>
    </r>
    <r>
      <rPr>
        <b/>
        <sz val="14"/>
        <color theme="1"/>
        <rFont val="Calibri"/>
        <family val="2"/>
        <scheme val="minor"/>
      </rPr>
      <t xml:space="preserve"> equipment.</t>
    </r>
  </si>
  <si>
    <r>
      <t xml:space="preserve">Standards (internal or common industry standards) for </t>
    </r>
    <r>
      <rPr>
        <u/>
        <sz val="11"/>
        <color theme="1"/>
        <rFont val="Univers 45 Light"/>
      </rPr>
      <t>existing</t>
    </r>
    <r>
      <rPr>
        <sz val="11"/>
        <color theme="1"/>
        <rFont val="Univers 45 Light"/>
      </rPr>
      <t xml:space="preserve"> fabricated equipment, such as pressure vessels, piping, and tanks, are clearly specified and readily available.</t>
    </r>
  </si>
  <si>
    <r>
      <t xml:space="preserve">Standards (internal or common industry standards) for </t>
    </r>
    <r>
      <rPr>
        <u/>
        <sz val="11"/>
        <color theme="1"/>
        <rFont val="Univers 45 Light"/>
      </rPr>
      <t>existing</t>
    </r>
    <r>
      <rPr>
        <sz val="11"/>
        <color theme="1"/>
        <rFont val="Univers 45 Light"/>
      </rPr>
      <t xml:space="preserve"> equipment such as furnaces, compressors, relief valves, and instrumented control systems, etc. are clearly specified and readily available.</t>
    </r>
  </si>
  <si>
    <t xml:space="preserve">The MOC system prompts the use of appropriate internal/external standards.  </t>
  </si>
  <si>
    <t>Where a process exists for approval of deviations from standards for existing equipment, it requires a risk assessment and approval from an appropriate level of management.</t>
  </si>
  <si>
    <t>Companies identify and manage process safety risks arising from gaps against these standards.</t>
  </si>
  <si>
    <t>A process exists (i.e. audits or other assessments) to evaluate conformance to standards for new equipment.</t>
  </si>
  <si>
    <t xml:space="preserve">A process exists (i.e. audits or other assessments) to periodically verify that existing (aging) equipment is fit for service.  </t>
  </si>
  <si>
    <t>If gaps are found between standards for existing equipment and actual equipment in the field, actions are developed and tracked to completion to ensure conformance.</t>
  </si>
  <si>
    <t>Managers and supervisors reward excellent conformance with standards and practices.</t>
  </si>
  <si>
    <t>Managers and supervisors correct poor conformance with standards and practices.</t>
  </si>
  <si>
    <t>As industry standards evolve, companies codify significant new learnings in their identified standards for existing (and new?) equipment.</t>
  </si>
  <si>
    <t>A system exists to periodically review, update and re-issue internal standards for existing equipment.</t>
  </si>
  <si>
    <t>Intentional Competency Development</t>
  </si>
  <si>
    <t>Intentional competency development includes understanding competency expectations, providing educational resources, and allowing time for people to build competency.</t>
  </si>
  <si>
    <t>Personnel (i.e. operators, engineers, leaders, unit managers) receive training on the site process hazards and barriers/safeguards that they will be responsible to manage at the start of a new assignment.</t>
  </si>
  <si>
    <t>Employees routinely access technical resources via experts, documented guidance, or coursework.</t>
  </si>
  <si>
    <t>Competency profiles are established for progression in disciplines that can impact process safety performance.</t>
  </si>
  <si>
    <t>Employee performance plans include specific developmental expectations related to a process safety competency profile.</t>
  </si>
  <si>
    <t>Intentional competency development applies to all levels in the organization.</t>
  </si>
  <si>
    <t>Job descriptions clearly define competency requirements for the disciplines that can impact process safety performance, including but not limited to operators, mechanics, engineers, and managers.</t>
  </si>
  <si>
    <t>Evidence of training for competency skill development is documented and monitored for the disciplines that can impact process safety performance.</t>
  </si>
  <si>
    <t>Verification of competency is documented for key positions (including process unit managers) on the understanding of process hazards and barriers/safeguards.</t>
  </si>
  <si>
    <t>Competency includes engineers implementing technical designs.</t>
  </si>
  <si>
    <t>Engineers have a demonstrated technical understanding of the hazards impacted by their engineering discipline through testing, assessments, or review of their work.</t>
  </si>
  <si>
    <t>Engineering design and modification work is verified at a level of rigor commensurate with the risk.</t>
  </si>
  <si>
    <t>Engineers and technical specialist are trained in discipline standards and codes relevant to their role and responsibilities.</t>
  </si>
  <si>
    <t>Competency includes operators knowing their process and safe operating limits.</t>
  </si>
  <si>
    <t>Operator understanding of safe operating limits and steps to correct or avoid excursions is demonstrated through testing, assessments, or review of their work.</t>
  </si>
  <si>
    <t>There are examples of operators shutting down the process or implementing other established response actions when safe limits have been exceeded.</t>
  </si>
  <si>
    <t>There are examples of operators or maintenance personnel stopping work when it has gone outside of preapproved plans.</t>
  </si>
  <si>
    <t>Competency includes leaders visibly leading process safety.</t>
  </si>
  <si>
    <t>Managers verify that procedures and plans are developed with input from appropriate technical expertise.</t>
  </si>
  <si>
    <t>Managers are competent to engage field personnel in a conversation about process safety hazards and barrier/safeguard management.</t>
  </si>
  <si>
    <t>Managers provide access to technical expertise/resources and provide time for technical development.</t>
  </si>
  <si>
    <t>We learn from accidents, near misses, industry benchmarking, and success stories.</t>
  </si>
  <si>
    <t>There are examples of learnings from external incidents being implemented locally.</t>
  </si>
  <si>
    <t>There are examples of learnings from industry benchmarking related to process safety being implemented locally.</t>
  </si>
  <si>
    <t>The site/company is actively involved in industry associations and standard setting bodies to ensure that process safety management systems are consistent with current industry practice.</t>
  </si>
  <si>
    <t>Subject matter experts are included in incident investigations.</t>
  </si>
  <si>
    <t>The site/company has a system to evaluate the quality of incident investigations.</t>
  </si>
  <si>
    <t>The site/company uses an incident investigation methodology that results in root cause identification.</t>
  </si>
  <si>
    <t>First, identify the learnings and recognize the value in sharing it with others.</t>
  </si>
  <si>
    <t>Exceedances of safe operating limits and challenges to safety systems are treated as near misses and prompt action for follow-up.</t>
  </si>
  <si>
    <t>Incident and near miss investigations identify root causes, including human factor and leadership-based root causes.</t>
  </si>
  <si>
    <t xml:space="preserve">Incident and near miss investigation root causes identify potential problems in management systems.  </t>
  </si>
  <si>
    <t>Near miss and incident tracking systems capture the potential worst credible consequence.</t>
  </si>
  <si>
    <t>Near misses are investigated to the level of the potential worst credible consequence.</t>
  </si>
  <si>
    <t>Incident characteristics (e.g. frequency, root cause) are captured and analyzed for trends and learnings.</t>
  </si>
  <si>
    <t>The company culture encourages the identification of incident learnings that are shared across the company.</t>
  </si>
  <si>
    <t>Second, use a system to efficiently share learnings, without overwhelming the organization.</t>
  </si>
  <si>
    <t>Near miss and incident tracking systems communicate the potential worst credible consequence.</t>
  </si>
  <si>
    <t>A formal process exists to share lessons learned within the company.</t>
  </si>
  <si>
    <t>Success lessons are shared as vigorously as are lessons of failure.</t>
  </si>
  <si>
    <t>A formal process exists to share lessons learned externally as appropriate.</t>
  </si>
  <si>
    <t>Process incident investigation status, findings, and action items are regularly discussed at unit production meetings.</t>
  </si>
  <si>
    <t>Learnings from significant events are communicated regularly and never forgotten.</t>
  </si>
  <si>
    <t>Third, embed the learning in standards or practices, and check if existing equipment or processes require modification</t>
  </si>
  <si>
    <t>The company incorporates learnings (from internal/external incidents, changes in industry standards, new technology development, recognized good practices) into internal standards.</t>
  </si>
  <si>
    <t>Action items from learnings applicable to existing equipment are issued and resolutions are tracked to completion.</t>
  </si>
  <si>
    <t>Lessons learned are shared promptly with ongoing projects teams.</t>
  </si>
  <si>
    <t>Lessons learned are discussed during HAZOP and other risk analysis studies.</t>
  </si>
  <si>
    <t>There are examples of learning from process safety successes.</t>
  </si>
  <si>
    <t>Industry Tenet</t>
  </si>
  <si>
    <t>Evidence</t>
  </si>
  <si>
    <t>Total Average Score</t>
  </si>
  <si>
    <t>Total Score</t>
  </si>
  <si>
    <t>Summary Page</t>
  </si>
  <si>
    <t xml:space="preserve">It is suggested that the survey be complete by a team.  The following points should be considered in the team composition.
    • We recommend using a small team that includes not only process safety leaders but also senior manager/executive representatives and "employee" representatives.  
    • For large companies, the assessment process might be more complete if the survey is completed on an individual facility-by facility  basis.  In the end, the goal is to accurately and honestly state whether each item is good, okay, or there is room for improvement, so it may provide insight to have input from these different parts of the organization.
    • Knowledgeable and experienced people at the facilities should be able to answer most of the questions.  Where the person is not sure, they should talk to people that he/she believes could provide an answer.  </t>
  </si>
  <si>
    <r>
      <rPr>
        <b/>
        <sz val="11"/>
        <color rgb="FFFF0000"/>
        <rFont val="Arial"/>
        <family val="2"/>
      </rPr>
      <t>Infrequent or never</t>
    </r>
    <r>
      <rPr>
        <sz val="11"/>
        <color theme="1"/>
        <rFont val="Arial"/>
        <family val="2"/>
      </rPr>
      <t xml:space="preserve"> - The activity is missing, not followed, or not enforced.  There is little to no evidence of its execution (weighted as 1 point)</t>
    </r>
  </si>
  <si>
    <t>Assessment Tool</t>
  </si>
  <si>
    <t>More information is available at http://www.aiche.org/ccps/about/vision-2020</t>
  </si>
  <si>
    <r>
      <t>This tool focuses on the five industry tenets associated with Vision 20/20.  It is intended to help a company assess its current implementation against Vision 20/20 elements.  When multiple parts of a company are assessed, it can be used to understand the consistency throughout operations and identify opportunities for improvement.  It is in the company's best interest to answer each question critically, in an effort to understand its own progress on the Vision 20/20 journey, and gain the most value from the tool.</t>
    </r>
    <r>
      <rPr>
        <sz val="8"/>
        <color theme="1"/>
        <rFont val="Arial"/>
        <family val="2"/>
      </rPr>
      <t xml:space="preserve">  
</t>
    </r>
    <r>
      <rPr>
        <sz val="11"/>
        <color theme="1"/>
        <rFont val="Arial"/>
        <family val="2"/>
      </rPr>
      <t>The assessment results are intended to be used internally, as a tool to inform opportunities to better deliver Vision 20/20.</t>
    </r>
  </si>
  <si>
    <r>
      <rPr>
        <b/>
        <sz val="11"/>
        <color theme="6" tint="-0.249977111117893"/>
        <rFont val="Arial"/>
        <family val="2"/>
      </rPr>
      <t>Always</t>
    </r>
    <r>
      <rPr>
        <b/>
        <sz val="11"/>
        <color theme="6" tint="-0.499984740745262"/>
        <rFont val="Arial"/>
        <family val="2"/>
      </rPr>
      <t xml:space="preserve"> </t>
    </r>
    <r>
      <rPr>
        <sz val="11"/>
        <color theme="1"/>
        <rFont val="Arial"/>
        <family val="2"/>
      </rPr>
      <t>- There is evidence that the activity occurs consistently.  Any minor gaps are corrected by the established corporate management system. (weighted as 4 points)</t>
    </r>
  </si>
  <si>
    <r>
      <rPr>
        <b/>
        <sz val="11"/>
        <color rgb="FFFFC000"/>
        <rFont val="Arial"/>
        <family val="2"/>
      </rPr>
      <t>Most of the time</t>
    </r>
    <r>
      <rPr>
        <sz val="11"/>
        <color theme="1"/>
        <rFont val="Arial"/>
        <family val="2"/>
      </rPr>
      <t xml:space="preserve"> - There is evidence that the activity is executed often, but there is room for improvement. (weighted as 3 points)</t>
    </r>
  </si>
  <si>
    <r>
      <rPr>
        <b/>
        <sz val="11"/>
        <color theme="9" tint="-0.249977111117893"/>
        <rFont val="Arial"/>
        <family val="2"/>
      </rPr>
      <t>Some of the time</t>
    </r>
    <r>
      <rPr>
        <sz val="11"/>
        <color theme="1"/>
        <rFont val="Arial"/>
        <family val="2"/>
      </rPr>
      <t xml:space="preserve"> - These activities occur sporadically and not at a defined or regular interval. (weighted as 2 points)</t>
    </r>
  </si>
  <si>
    <t xml:space="preserve"> </t>
  </si>
  <si>
    <t xml:space="preserve">  </t>
  </si>
  <si>
    <t xml:space="preserve">Copyright © 2015 
Center for Chemical Process Safety of the American Institute of Chemical Engineers
120 Wall St
New York, New York 10005
All rights reserved. This assessment tool may be freely used by companies and facilities which manage hazardous materials and processes for internal corporate purposes only. Apart from this use, the tool is provided “AS IS”, without warranty of any kind. In no event shall the copyright holder be liable for any claim, damages or other liability, whether in an action of contract, tort or otherwise, arising from, out of or in connection with the tool or the use or other dealings with the tool. AIChE and CCPS are trademarks owned by the American Institute of Chemical Engineers. These trademarks may not be used without the prior express written consent of the American Institute of Chemical Engineers. The use of this product in whole or in part for commercial use is prohibited without prior express written consent of the American Institute of Chemical Engineers.  To obtain appropriate license and permission for such use contact ccps@aiche.org, +1.646.495.1371.
</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</si>
</sst>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b/>
      <sz val="11"/>
      <color rgb="FF000000"/>
      <name val="Univers 45 Light"/>
    </font>
    <font>
      <sz val="11"/>
      <color theme="1"/>
      <name val="Univers 45 Light"/>
    </font>
    <font>
      <b/>
      <sz val="18"/>
      <color theme="0"/>
      <name val="Univers 45 Light"/>
    </font>
    <font>
      <u/>
      <sz val="11"/>
      <color theme="1"/>
      <name val="Univers 45 Light"/>
    </font>
    <font>
      <b/>
      <u/>
      <sz val="14"/>
      <color theme="1"/>
      <name val="Calibri"/>
      <family val="2"/>
      <scheme val="minor"/>
    </font>
    <font>
      <sz val="11"/>
      <color theme="1"/>
      <name val="Arial"/>
      <family val="2"/>
    </font>
    <font>
      <b/>
      <sz val="14"/>
      <color theme="1"/>
      <name val="Arial"/>
      <family val="2"/>
    </font>
    <font>
      <b/>
      <sz val="11.5"/>
      <color theme="1"/>
      <name val="Arial"/>
      <family val="2"/>
    </font>
    <font>
      <b/>
      <sz val="11"/>
      <color theme="6" tint="-0.499984740745262"/>
      <name val="Arial"/>
      <family val="2"/>
    </font>
    <font>
      <b/>
      <sz val="11"/>
      <color rgb="FFFF0000"/>
      <name val="Arial"/>
      <family val="2"/>
    </font>
    <font>
      <b/>
      <sz val="20"/>
      <color theme="0"/>
      <name val="Arial"/>
      <family val="2"/>
    </font>
    <font>
      <sz val="10"/>
      <color theme="1"/>
      <name val="Arial"/>
      <family val="2"/>
    </font>
    <font>
      <b/>
      <sz val="12"/>
      <color theme="0"/>
      <name val="Arial"/>
      <family val="2"/>
    </font>
    <font>
      <sz val="8"/>
      <color theme="1"/>
      <name val="Arial"/>
      <family val="2"/>
    </font>
    <font>
      <b/>
      <sz val="11"/>
      <name val="Arial"/>
      <family val="2"/>
    </font>
    <font>
      <b/>
      <sz val="18"/>
      <color theme="1"/>
      <name val="Arial"/>
      <family val="2"/>
    </font>
    <font>
      <b/>
      <sz val="18"/>
      <name val="Univers 45 Light"/>
    </font>
    <font>
      <b/>
      <sz val="11"/>
      <color theme="6" tint="-0.249977111117893"/>
      <name val="Arial"/>
      <family val="2"/>
    </font>
    <font>
      <b/>
      <sz val="11"/>
      <color rgb="FFFFC000"/>
      <name val="Arial"/>
      <family val="2"/>
    </font>
    <font>
      <b/>
      <sz val="11"/>
      <color theme="9" tint="-0.249977111117893"/>
      <name val="Arial"/>
      <family val="2"/>
    </font>
  </fonts>
  <fills count="20">
    <fill>
      <patternFill patternType="none"/>
    </fill>
    <fill>
      <patternFill patternType="gray125"/>
    </fill>
    <fill>
      <patternFill patternType="solid">
        <fgColor rgb="FF8DB3E2"/>
        <bgColor indexed="64"/>
      </patternFill>
    </fill>
    <fill>
      <patternFill patternType="solid">
        <fgColor theme="3"/>
        <bgColor indexed="64"/>
      </patternFill>
    </fill>
    <fill>
      <patternFill patternType="solid">
        <fgColor rgb="FF9BBB59"/>
        <bgColor indexed="64"/>
      </patternFill>
    </fill>
    <fill>
      <patternFill patternType="solid">
        <fgColor rgb="FFFFFF00"/>
        <bgColor indexed="64"/>
      </patternFill>
    </fill>
    <fill>
      <patternFill patternType="solid">
        <fgColor rgb="FFF79646"/>
        <bgColor indexed="64"/>
      </patternFill>
    </fill>
    <fill>
      <patternFill patternType="solid">
        <fgColor rgb="FFD99594"/>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4"/>
        <bgColor indexed="64"/>
      </patternFill>
    </fill>
    <fill>
      <patternFill patternType="solid">
        <fgColor theme="5"/>
        <bgColor indexed="64"/>
      </patternFill>
    </fill>
    <fill>
      <patternFill patternType="solid">
        <fgColor rgb="FFFFC000"/>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4"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9">
    <xf numFmtId="0" fontId="0" fillId="0" borderId="0" xfId="0"/>
    <xf numFmtId="0" fontId="0" fillId="0" borderId="0" xfId="0" applyFont="1"/>
    <xf numFmtId="0" fontId="2" fillId="2" borderId="1" xfId="0" applyFont="1" applyFill="1" applyBorder="1" applyAlignment="1">
      <alignment vertical="center" wrapText="1"/>
    </xf>
    <xf numFmtId="0" fontId="0" fillId="0" borderId="1" xfId="0" applyFont="1" applyBorder="1" applyAlignment="1">
      <alignment vertical="center" wrapText="1"/>
    </xf>
    <xf numFmtId="0" fontId="2" fillId="3" borderId="1" xfId="0" applyFont="1" applyFill="1" applyBorder="1" applyAlignment="1">
      <alignment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9" fontId="4" fillId="4" borderId="1" xfId="1" applyFont="1" applyFill="1" applyBorder="1" applyAlignment="1">
      <alignment horizontal="center" vertical="center" wrapText="1"/>
    </xf>
    <xf numFmtId="9" fontId="4" fillId="5" borderId="1" xfId="1" applyFont="1" applyFill="1" applyBorder="1" applyAlignment="1">
      <alignment horizontal="center" vertical="center" wrapText="1"/>
    </xf>
    <xf numFmtId="9" fontId="4" fillId="6" borderId="1" xfId="1" applyFont="1" applyFill="1" applyBorder="1" applyAlignment="1">
      <alignment horizontal="center" vertical="center" wrapText="1"/>
    </xf>
    <xf numFmtId="9" fontId="4" fillId="7" borderId="1" xfId="1" applyFont="1" applyFill="1" applyBorder="1" applyAlignment="1">
      <alignment horizontal="center" vertical="center" wrapText="1"/>
    </xf>
    <xf numFmtId="0" fontId="2" fillId="8" borderId="1" xfId="0" applyFont="1" applyFill="1" applyBorder="1" applyAlignment="1">
      <alignment vertical="center" wrapText="1"/>
    </xf>
    <xf numFmtId="0" fontId="4" fillId="4" borderId="1" xfId="1" applyNumberFormat="1" applyFont="1" applyFill="1" applyBorder="1" applyAlignment="1">
      <alignment horizontal="center" vertical="center" wrapText="1"/>
    </xf>
    <xf numFmtId="0" fontId="4" fillId="5" borderId="1" xfId="1" applyNumberFormat="1" applyFont="1" applyFill="1" applyBorder="1" applyAlignment="1">
      <alignment horizontal="center" vertical="center" wrapText="1"/>
    </xf>
    <xf numFmtId="0" fontId="4" fillId="6" borderId="1" xfId="1" applyNumberFormat="1" applyFont="1" applyFill="1" applyBorder="1" applyAlignment="1">
      <alignment horizontal="center" vertical="center" wrapText="1"/>
    </xf>
    <xf numFmtId="0" fontId="4" fillId="7" borderId="1" xfId="1" applyNumberFormat="1" applyFont="1" applyFill="1" applyBorder="1" applyAlignment="1">
      <alignment horizontal="center" vertical="center" wrapText="1"/>
    </xf>
    <xf numFmtId="0" fontId="4" fillId="9" borderId="1" xfId="1" applyNumberFormat="1" applyFont="1" applyFill="1" applyBorder="1" applyAlignment="1">
      <alignment horizontal="center" vertical="center" wrapText="1"/>
    </xf>
    <xf numFmtId="0" fontId="4" fillId="10" borderId="1" xfId="1" applyNumberFormat="1" applyFont="1" applyFill="1" applyBorder="1" applyAlignment="1">
      <alignment horizontal="center" vertical="center" wrapText="1"/>
    </xf>
    <xf numFmtId="2" fontId="4" fillId="10" borderId="1" xfId="1" applyNumberFormat="1" applyFont="1" applyFill="1" applyBorder="1" applyAlignment="1">
      <alignment horizontal="center" vertical="center" wrapText="1"/>
    </xf>
    <xf numFmtId="0" fontId="9" fillId="0" borderId="0" xfId="0" applyFont="1"/>
    <xf numFmtId="0" fontId="10" fillId="0" borderId="0" xfId="0" applyFont="1"/>
    <xf numFmtId="2" fontId="9" fillId="0" borderId="1" xfId="0" applyNumberFormat="1" applyFont="1" applyBorder="1" applyAlignment="1">
      <alignment horizontal="center" vertical="center"/>
    </xf>
    <xf numFmtId="0" fontId="9" fillId="0" borderId="1" xfId="0" applyFont="1" applyBorder="1" applyAlignment="1">
      <alignment vertical="top" wrapText="1"/>
    </xf>
    <xf numFmtId="2" fontId="9" fillId="0" borderId="1" xfId="0" applyNumberFormat="1" applyFont="1" applyBorder="1" applyAlignment="1">
      <alignment horizontal="center" vertical="top"/>
    </xf>
    <xf numFmtId="0" fontId="9" fillId="0" borderId="1" xfId="0" applyFont="1" applyBorder="1" applyAlignment="1">
      <alignment horizontal="center" vertical="top"/>
    </xf>
    <xf numFmtId="0" fontId="11" fillId="11" borderId="1" xfId="0" applyFont="1" applyFill="1" applyBorder="1" applyAlignment="1">
      <alignment horizontal="center" vertical="center" wrapText="1"/>
    </xf>
    <xf numFmtId="0" fontId="9" fillId="0" borderId="0" xfId="0" applyFont="1" applyAlignment="1">
      <alignment wrapText="1"/>
    </xf>
    <xf numFmtId="0" fontId="9" fillId="0" borderId="0" xfId="0" applyFont="1" applyAlignment="1">
      <alignment vertical="top" wrapText="1"/>
    </xf>
    <xf numFmtId="0" fontId="14" fillId="14" borderId="0" xfId="0" applyFont="1" applyFill="1" applyAlignment="1">
      <alignment horizontal="center"/>
    </xf>
    <xf numFmtId="17" fontId="9" fillId="0" borderId="0" xfId="0" applyNumberFormat="1" applyFont="1" applyAlignment="1">
      <alignment horizontal="right" vertical="center"/>
    </xf>
    <xf numFmtId="0" fontId="16" fillId="14" borderId="0" xfId="0" applyFont="1" applyFill="1" applyAlignment="1">
      <alignment horizontal="center" vertical="center" wrapText="1"/>
    </xf>
    <xf numFmtId="0" fontId="15" fillId="15" borderId="0" xfId="0" applyFont="1" applyFill="1" applyAlignment="1">
      <alignment horizontal="center" vertical="center" wrapText="1"/>
    </xf>
    <xf numFmtId="0" fontId="19" fillId="0" borderId="0" xfId="0" applyFont="1" applyAlignment="1">
      <alignment horizontal="center" vertical="center"/>
    </xf>
    <xf numFmtId="0" fontId="20" fillId="12" borderId="1" xfId="0" applyFont="1" applyFill="1" applyBorder="1" applyAlignment="1">
      <alignment horizontal="left" vertical="center" wrapText="1"/>
    </xf>
    <xf numFmtId="0" fontId="20" fillId="11" borderId="2" xfId="0" applyFont="1" applyFill="1" applyBorder="1" applyAlignment="1">
      <alignment horizontal="left" vertical="center" wrapText="1"/>
    </xf>
    <xf numFmtId="0" fontId="20" fillId="11" borderId="3" xfId="0" applyFont="1" applyFill="1" applyBorder="1" applyAlignment="1">
      <alignment horizontal="left" vertical="center" wrapText="1"/>
    </xf>
    <xf numFmtId="0" fontId="20" fillId="11" borderId="4" xfId="0" applyFont="1" applyFill="1" applyBorder="1" applyAlignment="1">
      <alignment horizontal="left" vertical="center" wrapText="1"/>
    </xf>
    <xf numFmtId="0" fontId="6" fillId="16" borderId="1" xfId="0" applyFont="1" applyFill="1" applyBorder="1" applyAlignment="1">
      <alignment horizontal="left" vertical="center" wrapText="1"/>
    </xf>
    <xf numFmtId="0" fontId="6" fillId="17" borderId="1" xfId="0" applyFont="1" applyFill="1" applyBorder="1" applyAlignment="1">
      <alignment horizontal="left" vertical="center" wrapText="1"/>
    </xf>
    <xf numFmtId="0" fontId="6" fillId="13" borderId="1" xfId="0" applyFont="1" applyFill="1" applyBorder="1" applyAlignment="1">
      <alignment horizontal="left" vertical="center" wrapText="1"/>
    </xf>
    <xf numFmtId="0" fontId="18" fillId="18" borderId="1" xfId="0" applyFont="1" applyFill="1" applyBorder="1" applyAlignment="1">
      <alignment horizontal="left" vertical="center"/>
    </xf>
    <xf numFmtId="0" fontId="18" fillId="19" borderId="1" xfId="0" applyFont="1" applyFill="1" applyBorder="1" applyAlignment="1">
      <alignment horizontal="left" vertical="center" wrapText="1"/>
    </xf>
    <xf numFmtId="0" fontId="18" fillId="16" borderId="1" xfId="0" applyFont="1" applyFill="1" applyBorder="1" applyAlignment="1">
      <alignment horizontal="left" vertical="center"/>
    </xf>
    <xf numFmtId="0" fontId="18" fillId="17" borderId="1" xfId="0" applyFont="1" applyFill="1" applyBorder="1" applyAlignment="1">
      <alignment horizontal="left" vertical="center"/>
    </xf>
    <xf numFmtId="0" fontId="18" fillId="13" borderId="1" xfId="0" applyFont="1" applyFill="1" applyBorder="1" applyAlignment="1">
      <alignment horizontal="left" vertical="center" wrapText="1"/>
    </xf>
    <xf numFmtId="0" fontId="9" fillId="0" borderId="1" xfId="0" applyFont="1" applyBorder="1" applyAlignment="1">
      <alignment horizontal="center" vertical="center"/>
    </xf>
    <xf numFmtId="0" fontId="0" fillId="0" borderId="1" xfId="0" applyFont="1" applyBorder="1" applyAlignment="1" applyProtection="1">
      <alignment horizontal="center" vertical="center"/>
      <protection locked="0"/>
    </xf>
  </cellXfs>
  <cellStyles count="2">
    <cellStyle name="Normal" xfId="0" builtinId="0"/>
    <cellStyle name="Percent" xfId="1" builtinId="5"/>
  </cellStyles>
  <dxfs count="0"/>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5" Type="http://schemas.openxmlformats.org/officeDocument/2006/relationships/worksheet" Target="worksheets/sheet5.xml"/><Relationship Id="rId15" Type="http://schemas.openxmlformats.org/officeDocument/2006/relationships/chartsheet" Target="chartsheets/sheet8.xml"/><Relationship Id="rId10" Type="http://schemas.openxmlformats.org/officeDocument/2006/relationships/chartsheet" Target="chartsheets/sheet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Assessment Tool</a:t>
            </a:r>
          </a:p>
          <a:p>
            <a:pPr>
              <a:defRPr/>
            </a:pPr>
            <a:r>
              <a:rPr lang="en-US"/>
              <a:t>Overall Results</a:t>
            </a:r>
          </a:p>
        </c:rich>
      </c:tx>
      <c:layout>
        <c:manualLayout>
          <c:xMode val="edge"/>
          <c:yMode val="edge"/>
          <c:x val="0.56467411563665493"/>
          <c:y val="2.0194175745300243E-2"/>
        </c:manualLayout>
      </c:layout>
      <c:overlay val="0"/>
    </c:title>
    <c:autoTitleDeleted val="0"/>
    <c:plotArea>
      <c:layout/>
      <c:radarChart>
        <c:radarStyle val="marker"/>
        <c:varyColors val="0"/>
        <c:ser>
          <c:idx val="0"/>
          <c:order val="0"/>
          <c:spPr>
            <a:ln>
              <a:solidFill>
                <a:schemeClr val="accent2">
                  <a:lumMod val="75000"/>
                </a:schemeClr>
              </a:solidFill>
            </a:ln>
          </c:spPr>
          <c:marker>
            <c:symbol val="none"/>
          </c:marker>
          <c:cat>
            <c:strRef>
              <c:f>(Summary!$A$6,Summary!$A$10,Summary!$A$13,Summary!$A$17,Summary!$A$22)</c:f>
              <c:strCache>
                <c:ptCount val="5"/>
                <c:pt idx="0">
                  <c:v>Committed Culture</c:v>
                </c:pt>
                <c:pt idx="1">
                  <c:v>Vibrant Management Systems</c:v>
                </c:pt>
                <c:pt idx="2">
                  <c:v>Disciplined Adherence to Standards</c:v>
                </c:pt>
                <c:pt idx="3">
                  <c:v>Intentional Competency Development</c:v>
                </c:pt>
                <c:pt idx="4">
                  <c:v> </c:v>
                </c:pt>
              </c:strCache>
            </c:strRef>
          </c:cat>
          <c:val>
            <c:numRef>
              <c:f>(Summary!$B$6,Summary!$B$10,Summary!$B$13,Summary!$B$17,Summary!$B$22)</c:f>
              <c:numCache>
                <c:formatCode>0.00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66846720"/>
        <c:axId val="124017408"/>
      </c:radarChart>
      <c:catAx>
        <c:axId val="66846720"/>
        <c:scaling>
          <c:orientation val="minMax"/>
        </c:scaling>
        <c:delete val="0"/>
        <c:axPos val="b"/>
        <c:majorGridlines/>
        <c:numFmt formatCode="General" sourceLinked="0"/>
        <c:majorTickMark val="none"/>
        <c:minorTickMark val="none"/>
        <c:tickLblPos val="nextTo"/>
        <c:spPr>
          <a:ln w="9525">
            <a:noFill/>
          </a:ln>
        </c:spPr>
        <c:txPr>
          <a:bodyPr/>
          <a:lstStyle/>
          <a:p>
            <a:pPr>
              <a:defRPr sz="1200" b="1"/>
            </a:pPr>
            <a:endParaRPr lang="en-US"/>
          </a:p>
        </c:txPr>
        <c:crossAx val="124017408"/>
        <c:crosses val="autoZero"/>
        <c:auto val="1"/>
        <c:lblAlgn val="ctr"/>
        <c:lblOffset val="100"/>
        <c:noMultiLvlLbl val="0"/>
      </c:catAx>
      <c:valAx>
        <c:axId val="124017408"/>
        <c:scaling>
          <c:orientation val="minMax"/>
          <c:max val="4"/>
        </c:scaling>
        <c:delete val="0"/>
        <c:axPos val="l"/>
        <c:majorGridlines/>
        <c:numFmt formatCode="0.0" sourceLinked="0"/>
        <c:majorTickMark val="none"/>
        <c:minorTickMark val="none"/>
        <c:tickLblPos val="nextTo"/>
        <c:crossAx val="66846720"/>
        <c:crosses val="autoZero"/>
        <c:crossBetween val="between"/>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Assessment Tool</a:t>
            </a:r>
          </a:p>
          <a:p>
            <a:pPr>
              <a:defRPr/>
            </a:pPr>
            <a:r>
              <a:rPr lang="en-US"/>
              <a:t>Overall Results</a:t>
            </a:r>
          </a:p>
        </c:rich>
      </c:tx>
      <c:layout>
        <c:manualLayout>
          <c:xMode val="edge"/>
          <c:yMode val="edge"/>
          <c:x val="0.57785721469605289"/>
          <c:y val="1.817475817077022E-2"/>
        </c:manualLayout>
      </c:layout>
      <c:overlay val="0"/>
    </c:title>
    <c:autoTitleDeleted val="0"/>
    <c:plotArea>
      <c:layout/>
      <c:barChart>
        <c:barDir val="col"/>
        <c:grouping val="clustered"/>
        <c:varyColors val="0"/>
        <c:ser>
          <c:idx val="0"/>
          <c:order val="0"/>
          <c:spPr>
            <a:solidFill>
              <a:schemeClr val="accent2">
                <a:lumMod val="75000"/>
              </a:schemeClr>
            </a:solidFill>
          </c:spPr>
          <c:invertIfNegative val="0"/>
          <c:dPt>
            <c:idx val="0"/>
            <c:invertIfNegative val="0"/>
            <c:bubble3D val="0"/>
          </c:dPt>
          <c:dPt>
            <c:idx val="1"/>
            <c:invertIfNegative val="0"/>
            <c:bubble3D val="0"/>
            <c:spPr>
              <a:solidFill>
                <a:schemeClr val="accent1">
                  <a:lumMod val="75000"/>
                </a:schemeClr>
              </a:solidFill>
            </c:spPr>
          </c:dPt>
          <c:dPt>
            <c:idx val="2"/>
            <c:invertIfNegative val="0"/>
            <c:bubble3D val="0"/>
            <c:spPr>
              <a:solidFill>
                <a:schemeClr val="accent3">
                  <a:lumMod val="75000"/>
                </a:schemeClr>
              </a:solidFill>
            </c:spPr>
          </c:dPt>
          <c:dPt>
            <c:idx val="3"/>
            <c:invertIfNegative val="0"/>
            <c:bubble3D val="0"/>
            <c:spPr>
              <a:solidFill>
                <a:schemeClr val="accent4">
                  <a:lumMod val="75000"/>
                </a:schemeClr>
              </a:solidFill>
            </c:spPr>
          </c:dPt>
          <c:dPt>
            <c:idx val="4"/>
            <c:invertIfNegative val="0"/>
            <c:bubble3D val="0"/>
            <c:spPr>
              <a:solidFill>
                <a:srgbClr val="FFC000"/>
              </a:solidFill>
            </c:spPr>
          </c:dPt>
          <c:dLbls>
            <c:dLbl>
              <c:idx val="0"/>
              <c:layout/>
              <c:dLblPos val="inEnd"/>
              <c:showLegendKey val="0"/>
              <c:showVal val="1"/>
              <c:showCatName val="0"/>
              <c:showSerName val="0"/>
              <c:showPercent val="0"/>
              <c:showBubbleSize val="0"/>
              <c:extLst>
                <c:ext xmlns:c15="http://schemas.microsoft.com/office/drawing/2012/chart" uri="{CE6537A1-D6FC-4f65-9D91-7224C49458BB}"/>
              </c:extLst>
            </c:dLbl>
            <c:dLbl>
              <c:idx val="1"/>
              <c:layout/>
              <c:dLblPos val="inEnd"/>
              <c:showLegendKey val="0"/>
              <c:showVal val="1"/>
              <c:showCatName val="0"/>
              <c:showSerName val="0"/>
              <c:showPercent val="0"/>
              <c:showBubbleSize val="0"/>
              <c:extLst>
                <c:ext xmlns:c15="http://schemas.microsoft.com/office/drawing/2012/chart" uri="{CE6537A1-D6FC-4f65-9D91-7224C49458BB}"/>
              </c:extLst>
            </c:dLbl>
            <c:dLbl>
              <c:idx val="2"/>
              <c:layout/>
              <c:dLblPos val="inEnd"/>
              <c:showLegendKey val="0"/>
              <c:showVal val="1"/>
              <c:showCatName val="0"/>
              <c:showSerName val="0"/>
              <c:showPercent val="0"/>
              <c:showBubbleSize val="0"/>
              <c:extLst>
                <c:ext xmlns:c15="http://schemas.microsoft.com/office/drawing/2012/chart" uri="{CE6537A1-D6FC-4f65-9D91-7224C49458BB}"/>
              </c:extLst>
            </c:dLbl>
            <c:dLbl>
              <c:idx val="3"/>
              <c:layout/>
              <c:dLblPos val="inEnd"/>
              <c:showLegendKey val="0"/>
              <c:showVal val="1"/>
              <c:showCatName val="0"/>
              <c:showSerName val="0"/>
              <c:showPercent val="0"/>
              <c:showBubbleSize val="0"/>
              <c:extLst>
                <c:ext xmlns:c15="http://schemas.microsoft.com/office/drawing/2012/chart" uri="{CE6537A1-D6FC-4f65-9D91-7224C49458BB}"/>
              </c:extLst>
            </c:dLbl>
            <c:dLbl>
              <c:idx val="4"/>
              <c:layout/>
              <c:dLblPos val="in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600" b="1">
                    <a:solidFill>
                      <a:schemeClr val="bg1"/>
                    </a:solidFill>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0"/>
              </c:ext>
            </c:extLst>
          </c:dLbls>
          <c:cat>
            <c:strRef>
              <c:f>(Summary!$A$6,Summary!$A$10,Summary!$A$13,Summary!$A$17,Summary!$A$22)</c:f>
              <c:strCache>
                <c:ptCount val="5"/>
                <c:pt idx="0">
                  <c:v>Committed Culture</c:v>
                </c:pt>
                <c:pt idx="1">
                  <c:v>Vibrant Management Systems</c:v>
                </c:pt>
                <c:pt idx="2">
                  <c:v>Disciplined Adherence to Standards</c:v>
                </c:pt>
                <c:pt idx="3">
                  <c:v>Intentional Competency Development</c:v>
                </c:pt>
                <c:pt idx="4">
                  <c:v> </c:v>
                </c:pt>
              </c:strCache>
            </c:strRef>
          </c:cat>
          <c:val>
            <c:numRef>
              <c:f>(Summary!$B$6,Summary!$B$10,Summary!$B$13,Summary!$B$17,Summary!$B$22)</c:f>
              <c:numCache>
                <c:formatCode>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847744"/>
        <c:axId val="126502592"/>
      </c:barChart>
      <c:catAx>
        <c:axId val="66847744"/>
        <c:scaling>
          <c:orientation val="minMax"/>
        </c:scaling>
        <c:delete val="0"/>
        <c:axPos val="b"/>
        <c:majorGridlines/>
        <c:numFmt formatCode="General" sourceLinked="0"/>
        <c:majorTickMark val="none"/>
        <c:minorTickMark val="none"/>
        <c:tickLblPos val="nextTo"/>
        <c:spPr>
          <a:ln w="9525">
            <a:noFill/>
          </a:ln>
        </c:spPr>
        <c:crossAx val="126502592"/>
        <c:crosses val="autoZero"/>
        <c:auto val="1"/>
        <c:lblAlgn val="ctr"/>
        <c:lblOffset val="100"/>
        <c:noMultiLvlLbl val="0"/>
      </c:catAx>
      <c:valAx>
        <c:axId val="126502592"/>
        <c:scaling>
          <c:orientation val="minMax"/>
          <c:max val="4"/>
        </c:scaling>
        <c:delete val="0"/>
        <c:axPos val="l"/>
        <c:majorGridlines/>
        <c:numFmt formatCode="0.0" sourceLinked="0"/>
        <c:majorTickMark val="none"/>
        <c:minorTickMark val="none"/>
        <c:tickLblPos val="nextTo"/>
        <c:crossAx val="66847744"/>
        <c:crosses val="autoZero"/>
        <c:crossBetween val="between"/>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Assessment Tool</a:t>
            </a:r>
          </a:p>
          <a:p>
            <a:pPr>
              <a:defRPr/>
            </a:pPr>
            <a:r>
              <a:rPr lang="en-US"/>
              <a:t>Detailed Results</a:t>
            </a:r>
          </a:p>
        </c:rich>
      </c:tx>
      <c:layout>
        <c:manualLayout>
          <c:xMode val="edge"/>
          <c:yMode val="edge"/>
          <c:x val="0.5660949607575011"/>
          <c:y val="1.6155340596240193E-2"/>
        </c:manualLayout>
      </c:layout>
      <c:overlay val="0"/>
    </c:title>
    <c:autoTitleDeleted val="0"/>
    <c:plotArea>
      <c:layout/>
      <c:barChart>
        <c:barDir val="col"/>
        <c:grouping val="clustered"/>
        <c:varyColors val="0"/>
        <c:ser>
          <c:idx val="0"/>
          <c:order val="0"/>
          <c:invertIfNegative val="0"/>
          <c:dPt>
            <c:idx val="0"/>
            <c:invertIfNegative val="0"/>
            <c:bubble3D val="0"/>
            <c:spPr>
              <a:solidFill>
                <a:schemeClr val="accent2"/>
              </a:solidFill>
            </c:spPr>
          </c:dPt>
          <c:dPt>
            <c:idx val="1"/>
            <c:invertIfNegative val="0"/>
            <c:bubble3D val="0"/>
            <c:spPr>
              <a:solidFill>
                <a:schemeClr val="accent2"/>
              </a:solidFill>
            </c:spPr>
          </c:dPt>
          <c:dPt>
            <c:idx val="2"/>
            <c:invertIfNegative val="0"/>
            <c:bubble3D val="0"/>
            <c:spPr>
              <a:solidFill>
                <a:schemeClr val="accent2"/>
              </a:solidFill>
            </c:spPr>
          </c:dPt>
          <c:dPt>
            <c:idx val="3"/>
            <c:invertIfNegative val="0"/>
            <c:bubble3D val="0"/>
            <c:spPr>
              <a:solidFill>
                <a:schemeClr val="accent2"/>
              </a:solidFill>
            </c:spPr>
          </c:dPt>
          <c:dPt>
            <c:idx val="7"/>
            <c:invertIfNegative val="0"/>
            <c:bubble3D val="0"/>
            <c:spPr>
              <a:solidFill>
                <a:schemeClr val="accent3"/>
              </a:solidFill>
            </c:spPr>
          </c:dPt>
          <c:dPt>
            <c:idx val="8"/>
            <c:invertIfNegative val="0"/>
            <c:bubble3D val="0"/>
            <c:spPr>
              <a:solidFill>
                <a:schemeClr val="accent3"/>
              </a:solidFill>
            </c:spPr>
          </c:dPt>
          <c:dPt>
            <c:idx val="9"/>
            <c:invertIfNegative val="0"/>
            <c:bubble3D val="0"/>
            <c:spPr>
              <a:solidFill>
                <a:schemeClr val="accent3"/>
              </a:solidFill>
            </c:spPr>
          </c:dPt>
          <c:dPt>
            <c:idx val="10"/>
            <c:invertIfNegative val="0"/>
            <c:bubble3D val="0"/>
            <c:spPr>
              <a:solidFill>
                <a:schemeClr val="accent3"/>
              </a:solidFill>
            </c:spPr>
          </c:dPt>
          <c:dPt>
            <c:idx val="11"/>
            <c:invertIfNegative val="0"/>
            <c:bubble3D val="0"/>
            <c:spPr>
              <a:solidFill>
                <a:schemeClr val="accent4"/>
              </a:solidFill>
            </c:spPr>
          </c:dPt>
          <c:dPt>
            <c:idx val="12"/>
            <c:invertIfNegative val="0"/>
            <c:bubble3D val="0"/>
            <c:spPr>
              <a:solidFill>
                <a:schemeClr val="accent4"/>
              </a:solidFill>
            </c:spPr>
          </c:dPt>
          <c:dPt>
            <c:idx val="13"/>
            <c:invertIfNegative val="0"/>
            <c:bubble3D val="0"/>
            <c:spPr>
              <a:solidFill>
                <a:schemeClr val="accent4"/>
              </a:solidFill>
            </c:spPr>
          </c:dPt>
          <c:dPt>
            <c:idx val="14"/>
            <c:invertIfNegative val="0"/>
            <c:bubble3D val="0"/>
            <c:spPr>
              <a:solidFill>
                <a:schemeClr val="accent4"/>
              </a:solidFill>
            </c:spPr>
          </c:dPt>
          <c:dPt>
            <c:idx val="15"/>
            <c:invertIfNegative val="0"/>
            <c:bubble3D val="0"/>
            <c:spPr>
              <a:solidFill>
                <a:schemeClr val="accent4"/>
              </a:solidFill>
            </c:spPr>
          </c:dPt>
          <c:dPt>
            <c:idx val="16"/>
            <c:invertIfNegative val="0"/>
            <c:bubble3D val="0"/>
            <c:spPr>
              <a:solidFill>
                <a:srgbClr val="FFC000"/>
              </a:solidFill>
            </c:spPr>
          </c:dPt>
          <c:dPt>
            <c:idx val="17"/>
            <c:invertIfNegative val="0"/>
            <c:bubble3D val="0"/>
            <c:spPr>
              <a:solidFill>
                <a:srgbClr val="FFC000"/>
              </a:solidFill>
            </c:spPr>
          </c:dPt>
          <c:dPt>
            <c:idx val="18"/>
            <c:invertIfNegative val="0"/>
            <c:bubble3D val="0"/>
            <c:spPr>
              <a:solidFill>
                <a:srgbClr val="FFC000"/>
              </a:solidFill>
            </c:spPr>
          </c:dPt>
          <c:dPt>
            <c:idx val="19"/>
            <c:invertIfNegative val="0"/>
            <c:bubble3D val="0"/>
            <c:spPr>
              <a:solidFill>
                <a:srgbClr val="FFC000"/>
              </a:solidFill>
            </c:spPr>
          </c:dPt>
          <c:cat>
            <c:strRef>
              <c:f>Summary!$C$6:$C$25</c:f>
              <c:strCache>
                <c:ptCount val="20"/>
                <c:pt idx="0">
                  <c:v>Executives personally and visibly lead process safety.</c:v>
                </c:pt>
                <c:pt idx="1">
                  <c:v>Operators and mechanics diligently follow procedures and speak up when they suspect a problem or see an opportunity for improvement.</c:v>
                </c:pt>
                <c:pt idx="2">
                  <c:v>Supervisors and managers verify work is done properly, intervene to correct situations, and openly communicate negative news to management.</c:v>
                </c:pt>
                <c:pt idx="3">
                  <c:v>All employees and contractors commit to “do it right” and have a plan for when it goes wrong.</c:v>
                </c:pt>
                <c:pt idx="4">
                  <c:v>All employees must clearly understand their role in managing process safety.</c:v>
                </c:pt>
                <c:pt idx="5">
                  <c:v>The management system defines how operations are conducted at the workplace and promotes safety in design, operations, and maintenance.</c:v>
                </c:pt>
                <c:pt idx="6">
                  <c:v>The management system is agile and continually improved.</c:v>
                </c:pt>
                <c:pt idx="7">
                  <c:v>Companies identify, document, and diligently follow standards for new equipment.</c:v>
                </c:pt>
                <c:pt idx="8">
                  <c:v>Companies also identify, document, and diligently follow a set of standards applicable to existing equipment.</c:v>
                </c:pt>
                <c:pt idx="9">
                  <c:v>Companies identify and manage process safety risks arising from gaps against these standards.</c:v>
                </c:pt>
                <c:pt idx="10">
                  <c:v>As industry standards evolve, companies codify significant new learnings in their identified standards for existing (and new?) equipment.</c:v>
                </c:pt>
                <c:pt idx="11">
                  <c:v>Intentional competency development includes understanding competency expectations, providing educational resources, and allowing time for people to build competency.</c:v>
                </c:pt>
                <c:pt idx="12">
                  <c:v>Intentional competency development applies to all levels in the organization.</c:v>
                </c:pt>
                <c:pt idx="13">
                  <c:v>Competency includes engineers implementing technical designs.</c:v>
                </c:pt>
                <c:pt idx="14">
                  <c:v>Competency includes operators knowing their process and safe operating limits.</c:v>
                </c:pt>
                <c:pt idx="15">
                  <c:v>Competency includes leaders visibly leading process safety.</c:v>
                </c:pt>
                <c:pt idx="16">
                  <c:v>We learn from accidents, near misses, industry benchmarking, and success stories.</c:v>
                </c:pt>
                <c:pt idx="17">
                  <c:v>First, identify the learnings and recognize the value in sharing it with others.</c:v>
                </c:pt>
                <c:pt idx="18">
                  <c:v>Second, use a system to efficiently share learnings, without overwhelming the organization.</c:v>
                </c:pt>
                <c:pt idx="19">
                  <c:v>Third, embed the learning in standards or practices, and check if existing equipment or processes require modification</c:v>
                </c:pt>
              </c:strCache>
            </c:strRef>
          </c:cat>
          <c:val>
            <c:numRef>
              <c:f>Summary!$D$6:$D$25</c:f>
              <c:numCache>
                <c:formatCode>0.00</c:formatCode>
                <c:ptCount val="20"/>
                <c:pt idx="0">
                  <c:v>0</c:v>
                </c:pt>
                <c:pt idx="1">
                  <c:v>0</c:v>
                </c:pt>
                <c:pt idx="2">
                  <c:v>0</c:v>
                </c:pt>
                <c:pt idx="3">
                  <c:v>0</c:v>
                </c:pt>
                <c:pt idx="4">
                  <c:v>0</c:v>
                </c:pt>
                <c:pt idx="5">
                  <c:v>0</c:v>
                </c:pt>
                <c:pt idx="6" formatCode="General">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66848256"/>
        <c:axId val="126505472"/>
      </c:barChart>
      <c:catAx>
        <c:axId val="66848256"/>
        <c:scaling>
          <c:orientation val="minMax"/>
        </c:scaling>
        <c:delete val="0"/>
        <c:axPos val="b"/>
        <c:numFmt formatCode="General" sourceLinked="0"/>
        <c:majorTickMark val="none"/>
        <c:minorTickMark val="none"/>
        <c:tickLblPos val="nextTo"/>
        <c:txPr>
          <a:bodyPr/>
          <a:lstStyle/>
          <a:p>
            <a:pPr>
              <a:defRPr sz="800"/>
            </a:pPr>
            <a:endParaRPr lang="en-US"/>
          </a:p>
        </c:txPr>
        <c:crossAx val="126505472"/>
        <c:crosses val="autoZero"/>
        <c:auto val="1"/>
        <c:lblAlgn val="ctr"/>
        <c:lblOffset val="100"/>
        <c:noMultiLvlLbl val="0"/>
      </c:catAx>
      <c:valAx>
        <c:axId val="126505472"/>
        <c:scaling>
          <c:orientation val="minMax"/>
          <c:max val="4"/>
        </c:scaling>
        <c:delete val="0"/>
        <c:axPos val="l"/>
        <c:majorGridlines/>
        <c:numFmt formatCode="0.0" sourceLinked="0"/>
        <c:majorTickMark val="none"/>
        <c:minorTickMark val="none"/>
        <c:tickLblPos val="nextTo"/>
        <c:crossAx val="66848256"/>
        <c:crosses val="autoZero"/>
        <c:crossBetween val="between"/>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Committed </a:t>
            </a:r>
          </a:p>
          <a:p>
            <a:pPr>
              <a:defRPr/>
            </a:pPr>
            <a:r>
              <a:rPr lang="en-US"/>
              <a:t>Culture</a:t>
            </a:r>
          </a:p>
        </c:rich>
      </c:tx>
      <c:layout>
        <c:manualLayout>
          <c:xMode val="edge"/>
          <c:yMode val="edge"/>
          <c:x val="0.62304225788771461"/>
          <c:y val="1.817475817077022E-2"/>
        </c:manualLayout>
      </c:layout>
      <c:overlay val="0"/>
    </c:title>
    <c:autoTitleDeleted val="0"/>
    <c:plotArea>
      <c:layout>
        <c:manualLayout>
          <c:layoutTarget val="inner"/>
          <c:xMode val="edge"/>
          <c:yMode val="edge"/>
          <c:x val="4.2487409736716324E-2"/>
          <c:y val="0.13065631707209258"/>
          <c:w val="0.94139991363513054"/>
          <c:h val="0.72856594956671572"/>
        </c:manualLayout>
      </c:layout>
      <c:barChart>
        <c:barDir val="col"/>
        <c:grouping val="clustered"/>
        <c:varyColors val="0"/>
        <c:ser>
          <c:idx val="0"/>
          <c:order val="0"/>
          <c:spPr>
            <a:solidFill>
              <a:schemeClr val="accent2">
                <a:lumMod val="75000"/>
              </a:schemeClr>
            </a:solidFill>
          </c:spPr>
          <c:invertIfNegative val="0"/>
          <c:dLbls>
            <c:spPr>
              <a:noFill/>
              <a:ln>
                <a:noFill/>
              </a:ln>
              <a:effectLst/>
            </c:spPr>
            <c:txPr>
              <a:bodyPr/>
              <a:lstStyle/>
              <a:p>
                <a:pPr>
                  <a:defRPr sz="16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Summary!$C$6:$C$9</c:f>
              <c:strCache>
                <c:ptCount val="4"/>
                <c:pt idx="0">
                  <c:v>Executives personally and visibly lead process safety.</c:v>
                </c:pt>
                <c:pt idx="1">
                  <c:v>Operators and mechanics diligently follow procedures and speak up when they suspect a problem or see an opportunity for improvement.</c:v>
                </c:pt>
                <c:pt idx="2">
                  <c:v>Supervisors and managers verify work is done properly, intervene to correct situations, and openly communicate negative news to management.</c:v>
                </c:pt>
                <c:pt idx="3">
                  <c:v>All employees and contractors commit to “do it right” and have a plan for when it goes wrong.</c:v>
                </c:pt>
              </c:strCache>
            </c:strRef>
          </c:cat>
          <c:val>
            <c:numRef>
              <c:f>Summary!$D$6:$D$9</c:f>
              <c:numCache>
                <c:formatCode>0.00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48594432"/>
        <c:axId val="126508352"/>
      </c:barChart>
      <c:catAx>
        <c:axId val="48594432"/>
        <c:scaling>
          <c:orientation val="minMax"/>
        </c:scaling>
        <c:delete val="0"/>
        <c:axPos val="b"/>
        <c:numFmt formatCode="General" sourceLinked="0"/>
        <c:majorTickMark val="none"/>
        <c:minorTickMark val="none"/>
        <c:tickLblPos val="nextTo"/>
        <c:crossAx val="126508352"/>
        <c:crosses val="autoZero"/>
        <c:auto val="1"/>
        <c:lblAlgn val="ctr"/>
        <c:lblOffset val="100"/>
        <c:noMultiLvlLbl val="0"/>
      </c:catAx>
      <c:valAx>
        <c:axId val="126508352"/>
        <c:scaling>
          <c:orientation val="minMax"/>
          <c:max val="4"/>
        </c:scaling>
        <c:delete val="0"/>
        <c:axPos val="l"/>
        <c:majorGridlines/>
        <c:numFmt formatCode="0.0" sourceLinked="0"/>
        <c:majorTickMark val="none"/>
        <c:minorTickMark val="none"/>
        <c:tickLblPos val="nextTo"/>
        <c:crossAx val="48594432"/>
        <c:crosses val="autoZero"/>
        <c:crossBetween val="between"/>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00"/>
            </a:pPr>
            <a:r>
              <a:rPr lang="en-US" sz="1700"/>
              <a:t>Vibrant </a:t>
            </a:r>
          </a:p>
          <a:p>
            <a:pPr>
              <a:defRPr sz="1600"/>
            </a:pPr>
            <a:r>
              <a:rPr lang="en-US" sz="1700"/>
              <a:t>Management </a:t>
            </a:r>
          </a:p>
          <a:p>
            <a:pPr>
              <a:defRPr sz="1600"/>
            </a:pPr>
            <a:r>
              <a:rPr lang="en-US" sz="1700"/>
              <a:t>Systems</a:t>
            </a:r>
          </a:p>
        </c:rich>
      </c:tx>
      <c:layout>
        <c:manualLayout>
          <c:xMode val="edge"/>
          <c:yMode val="edge"/>
          <c:x val="0.61590504570141003"/>
          <c:y val="6.0582527235900725E-3"/>
        </c:manualLayout>
      </c:layout>
      <c:overlay val="0"/>
    </c:title>
    <c:autoTitleDeleted val="0"/>
    <c:plotArea>
      <c:layout>
        <c:manualLayout>
          <c:layoutTarget val="inner"/>
          <c:xMode val="edge"/>
          <c:yMode val="edge"/>
          <c:x val="4.2487409736716324E-2"/>
          <c:y val="0.12863689949756255"/>
          <c:w val="0.94139991363513054"/>
          <c:h val="0.75380882825759876"/>
        </c:manualLayout>
      </c:layout>
      <c:barChart>
        <c:barDir val="col"/>
        <c:grouping val="clustered"/>
        <c:varyColors val="0"/>
        <c:ser>
          <c:idx val="0"/>
          <c:order val="0"/>
          <c:invertIfNegative val="0"/>
          <c:dPt>
            <c:idx val="0"/>
            <c:invertIfNegative val="0"/>
            <c:bubble3D val="0"/>
            <c:spPr>
              <a:solidFill>
                <a:schemeClr val="accent1">
                  <a:lumMod val="75000"/>
                </a:schemeClr>
              </a:solidFill>
            </c:spPr>
          </c:dPt>
          <c:dPt>
            <c:idx val="1"/>
            <c:invertIfNegative val="0"/>
            <c:bubble3D val="0"/>
            <c:spPr>
              <a:solidFill>
                <a:schemeClr val="accent1">
                  <a:lumMod val="75000"/>
                </a:schemeClr>
              </a:solidFill>
            </c:spPr>
          </c:dPt>
          <c:dPt>
            <c:idx val="2"/>
            <c:invertIfNegative val="0"/>
            <c:bubble3D val="0"/>
            <c:spPr>
              <a:solidFill>
                <a:schemeClr val="accent1">
                  <a:lumMod val="75000"/>
                </a:schemeClr>
              </a:solidFill>
            </c:spPr>
          </c:dPt>
          <c:dLbls>
            <c:spPr>
              <a:noFill/>
              <a:ln>
                <a:noFill/>
              </a:ln>
              <a:effectLst/>
            </c:spPr>
            <c:txPr>
              <a:bodyPr/>
              <a:lstStyle/>
              <a:p>
                <a:pPr>
                  <a:defRPr sz="16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Summary!$C$10:$C$12</c:f>
              <c:strCache>
                <c:ptCount val="3"/>
                <c:pt idx="0">
                  <c:v>All employees must clearly understand their role in managing process safety.</c:v>
                </c:pt>
                <c:pt idx="1">
                  <c:v>The management system defines how operations are conducted at the workplace and promotes safety in design, operations, and maintenance.</c:v>
                </c:pt>
                <c:pt idx="2">
                  <c:v>The management system is agile and continually improved.</c:v>
                </c:pt>
              </c:strCache>
            </c:strRef>
          </c:cat>
          <c:val>
            <c:numRef>
              <c:f>Summary!$D$10:$D$12</c:f>
              <c:numCache>
                <c:formatCode>0.00</c:formatCode>
                <c:ptCount val="3"/>
                <c:pt idx="0">
                  <c:v>0</c:v>
                </c:pt>
                <c:pt idx="1">
                  <c:v>0</c:v>
                </c:pt>
                <c:pt idx="2" formatCode="General">
                  <c:v>0</c:v>
                </c:pt>
              </c:numCache>
            </c:numRef>
          </c:val>
        </c:ser>
        <c:dLbls>
          <c:showLegendKey val="0"/>
          <c:showVal val="0"/>
          <c:showCatName val="0"/>
          <c:showSerName val="0"/>
          <c:showPercent val="0"/>
          <c:showBubbleSize val="0"/>
        </c:dLbls>
        <c:gapWidth val="150"/>
        <c:axId val="48593920"/>
        <c:axId val="71092480"/>
      </c:barChart>
      <c:catAx>
        <c:axId val="48593920"/>
        <c:scaling>
          <c:orientation val="minMax"/>
        </c:scaling>
        <c:delete val="0"/>
        <c:axPos val="b"/>
        <c:numFmt formatCode="General" sourceLinked="0"/>
        <c:majorTickMark val="none"/>
        <c:minorTickMark val="none"/>
        <c:tickLblPos val="nextTo"/>
        <c:crossAx val="71092480"/>
        <c:crosses val="autoZero"/>
        <c:auto val="1"/>
        <c:lblAlgn val="ctr"/>
        <c:lblOffset val="100"/>
        <c:noMultiLvlLbl val="0"/>
      </c:catAx>
      <c:valAx>
        <c:axId val="71092480"/>
        <c:scaling>
          <c:orientation val="minMax"/>
        </c:scaling>
        <c:delete val="0"/>
        <c:axPos val="l"/>
        <c:majorGridlines/>
        <c:numFmt formatCode="0.0" sourceLinked="0"/>
        <c:majorTickMark val="none"/>
        <c:minorTickMark val="none"/>
        <c:tickLblPos val="nextTo"/>
        <c:crossAx val="48593920"/>
        <c:crosses val="autoZero"/>
        <c:crossBetween val="between"/>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sz="1700"/>
              <a:t>Disciplined </a:t>
            </a:r>
          </a:p>
          <a:p>
            <a:pPr>
              <a:defRPr/>
            </a:pPr>
            <a:r>
              <a:rPr lang="en-US" sz="1700"/>
              <a:t>Adherence </a:t>
            </a:r>
          </a:p>
          <a:p>
            <a:pPr>
              <a:defRPr/>
            </a:pPr>
            <a:r>
              <a:rPr lang="en-US" sz="1700"/>
              <a:t>to Standards</a:t>
            </a:r>
          </a:p>
        </c:rich>
      </c:tx>
      <c:layout>
        <c:manualLayout>
          <c:xMode val="edge"/>
          <c:yMode val="edge"/>
          <c:x val="0.59639405909350107"/>
          <c:y val="1.0097087872650122E-2"/>
        </c:manualLayout>
      </c:layout>
      <c:overlay val="0"/>
    </c:title>
    <c:autoTitleDeleted val="0"/>
    <c:plotArea>
      <c:layout>
        <c:manualLayout>
          <c:layoutTarget val="inner"/>
          <c:xMode val="edge"/>
          <c:yMode val="edge"/>
          <c:x val="4.2487409736716324E-2"/>
          <c:y val="0.13873398737021267"/>
          <c:w val="0.94139991363513054"/>
          <c:h val="0.7204882792685956"/>
        </c:manualLayout>
      </c:layout>
      <c:barChart>
        <c:barDir val="col"/>
        <c:grouping val="clustered"/>
        <c:varyColors val="0"/>
        <c:ser>
          <c:idx val="0"/>
          <c:order val="0"/>
          <c:spPr>
            <a:solidFill>
              <a:schemeClr val="accent3">
                <a:lumMod val="75000"/>
              </a:schemeClr>
            </a:solidFill>
          </c:spPr>
          <c:invertIfNegative val="0"/>
          <c:dLbls>
            <c:spPr>
              <a:noFill/>
              <a:ln>
                <a:noFill/>
              </a:ln>
              <a:effectLst/>
            </c:spPr>
            <c:txPr>
              <a:bodyPr/>
              <a:lstStyle/>
              <a:p>
                <a:pPr>
                  <a:defRPr sz="16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Summary!$C$13:$C$16</c:f>
              <c:strCache>
                <c:ptCount val="4"/>
                <c:pt idx="0">
                  <c:v>Companies identify, document, and diligently follow standards for new equipment.</c:v>
                </c:pt>
                <c:pt idx="1">
                  <c:v>Companies also identify, document, and diligently follow a set of standards applicable to existing equipment.</c:v>
                </c:pt>
                <c:pt idx="2">
                  <c:v>Companies identify and manage process safety risks arising from gaps against these standards.</c:v>
                </c:pt>
                <c:pt idx="3">
                  <c:v>As industry standards evolve, companies codify significant new learnings in their identified standards for existing (and new?) equipment.</c:v>
                </c:pt>
              </c:strCache>
            </c:strRef>
          </c:cat>
          <c:val>
            <c:numRef>
              <c:f>Summary!$D$13:$D$16</c:f>
              <c:numCache>
                <c:formatCode>0.00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48751104"/>
        <c:axId val="71095360"/>
      </c:barChart>
      <c:catAx>
        <c:axId val="48751104"/>
        <c:scaling>
          <c:orientation val="minMax"/>
        </c:scaling>
        <c:delete val="0"/>
        <c:axPos val="b"/>
        <c:numFmt formatCode="General" sourceLinked="0"/>
        <c:majorTickMark val="none"/>
        <c:minorTickMark val="none"/>
        <c:tickLblPos val="nextTo"/>
        <c:crossAx val="71095360"/>
        <c:crosses val="autoZero"/>
        <c:auto val="1"/>
        <c:lblAlgn val="ctr"/>
        <c:lblOffset val="100"/>
        <c:noMultiLvlLbl val="0"/>
      </c:catAx>
      <c:valAx>
        <c:axId val="71095360"/>
        <c:scaling>
          <c:orientation val="minMax"/>
          <c:max val="4"/>
        </c:scaling>
        <c:delete val="0"/>
        <c:axPos val="l"/>
        <c:majorGridlines/>
        <c:numFmt formatCode="0.0" sourceLinked="0"/>
        <c:majorTickMark val="none"/>
        <c:minorTickMark val="none"/>
        <c:tickLblPos val="nextTo"/>
        <c:crossAx val="48751104"/>
        <c:crosses val="autoZero"/>
        <c:crossBetween val="between"/>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700"/>
            </a:pPr>
            <a:r>
              <a:rPr lang="en-US" sz="1700"/>
              <a:t>Intentional </a:t>
            </a:r>
          </a:p>
          <a:p>
            <a:pPr>
              <a:defRPr sz="1700"/>
            </a:pPr>
            <a:r>
              <a:rPr lang="en-US" sz="1700"/>
              <a:t>Competency </a:t>
            </a:r>
          </a:p>
          <a:p>
            <a:pPr>
              <a:defRPr sz="1700"/>
            </a:pPr>
            <a:r>
              <a:rPr lang="en-US" sz="1700"/>
              <a:t>Development</a:t>
            </a:r>
          </a:p>
        </c:rich>
      </c:tx>
      <c:layout>
        <c:manualLayout>
          <c:xMode val="edge"/>
          <c:yMode val="edge"/>
          <c:x val="0.59319712873717212"/>
          <c:y val="8.0776702981200967E-3"/>
        </c:manualLayout>
      </c:layout>
      <c:overlay val="0"/>
    </c:title>
    <c:autoTitleDeleted val="0"/>
    <c:plotArea>
      <c:layout>
        <c:manualLayout>
          <c:layoutTarget val="inner"/>
          <c:xMode val="edge"/>
          <c:yMode val="edge"/>
          <c:x val="4.2487409736716324E-2"/>
          <c:y val="0.13873398737021267"/>
          <c:w val="0.94139991363513054"/>
          <c:h val="0.6740413570358893"/>
        </c:manualLayout>
      </c:layout>
      <c:barChart>
        <c:barDir val="col"/>
        <c:grouping val="clustered"/>
        <c:varyColors val="0"/>
        <c:ser>
          <c:idx val="0"/>
          <c:order val="0"/>
          <c:spPr>
            <a:solidFill>
              <a:schemeClr val="accent4">
                <a:lumMod val="75000"/>
              </a:schemeClr>
            </a:solidFill>
          </c:spPr>
          <c:invertIfNegative val="0"/>
          <c:dLbls>
            <c:spPr>
              <a:noFill/>
              <a:ln>
                <a:noFill/>
              </a:ln>
              <a:effectLst/>
            </c:spPr>
            <c:txPr>
              <a:bodyPr/>
              <a:lstStyle/>
              <a:p>
                <a:pPr>
                  <a:defRPr sz="16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Summary!$C$17:$C$21</c:f>
              <c:strCache>
                <c:ptCount val="5"/>
                <c:pt idx="0">
                  <c:v>Intentional competency development includes understanding competency expectations, providing educational resources, and allowing time for people to build competency.</c:v>
                </c:pt>
                <c:pt idx="1">
                  <c:v>Intentional competency development applies to all levels in the organization.</c:v>
                </c:pt>
                <c:pt idx="2">
                  <c:v>Competency includes engineers implementing technical designs.</c:v>
                </c:pt>
                <c:pt idx="3">
                  <c:v>Competency includes operators knowing their process and safe operating limits.</c:v>
                </c:pt>
                <c:pt idx="4">
                  <c:v>Competency includes leaders visibly leading process safety.</c:v>
                </c:pt>
              </c:strCache>
            </c:strRef>
          </c:cat>
          <c:val>
            <c:numRef>
              <c:f>Summary!$D$17:$D$21</c:f>
              <c:numCache>
                <c:formatCode>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752128"/>
        <c:axId val="71094784"/>
      </c:barChart>
      <c:catAx>
        <c:axId val="48752128"/>
        <c:scaling>
          <c:orientation val="minMax"/>
        </c:scaling>
        <c:delete val="0"/>
        <c:axPos val="b"/>
        <c:numFmt formatCode="General" sourceLinked="0"/>
        <c:majorTickMark val="none"/>
        <c:minorTickMark val="none"/>
        <c:tickLblPos val="nextTo"/>
        <c:crossAx val="71094784"/>
        <c:crosses val="autoZero"/>
        <c:auto val="1"/>
        <c:lblAlgn val="ctr"/>
        <c:lblOffset val="100"/>
        <c:noMultiLvlLbl val="0"/>
      </c:catAx>
      <c:valAx>
        <c:axId val="71094784"/>
        <c:scaling>
          <c:orientation val="minMax"/>
          <c:max val="4"/>
        </c:scaling>
        <c:delete val="0"/>
        <c:axPos val="l"/>
        <c:majorGridlines/>
        <c:numFmt formatCode="0.0" sourceLinked="0"/>
        <c:majorTickMark val="none"/>
        <c:minorTickMark val="none"/>
        <c:tickLblPos val="nextTo"/>
        <c:crossAx val="48752128"/>
        <c:crosses val="autoZero"/>
        <c:crossBetween val="between"/>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00"/>
            </a:pPr>
            <a:r>
              <a:rPr lang="en-US" sz="1600"/>
              <a:t>Enhanced </a:t>
            </a:r>
          </a:p>
          <a:p>
            <a:pPr>
              <a:defRPr sz="1600"/>
            </a:pPr>
            <a:r>
              <a:rPr lang="en-US" sz="1600"/>
              <a:t>Application &amp; Sharing </a:t>
            </a:r>
          </a:p>
          <a:p>
            <a:pPr>
              <a:defRPr sz="1600"/>
            </a:pPr>
            <a:r>
              <a:rPr lang="en-US" sz="1600"/>
              <a:t>of Lessons Learned</a:t>
            </a:r>
          </a:p>
        </c:rich>
      </c:tx>
      <c:layout>
        <c:manualLayout>
          <c:xMode val="edge"/>
          <c:yMode val="edge"/>
          <c:x val="0.55270310046190441"/>
          <c:y val="1.0097087872650122E-2"/>
        </c:manualLayout>
      </c:layout>
      <c:overlay val="0"/>
    </c:title>
    <c:autoTitleDeleted val="0"/>
    <c:plotArea>
      <c:layout>
        <c:manualLayout>
          <c:layoutTarget val="inner"/>
          <c:xMode val="edge"/>
          <c:yMode val="edge"/>
          <c:x val="4.2487409736716324E-2"/>
          <c:y val="0.14418641482144376"/>
          <c:w val="0.94139991363513054"/>
          <c:h val="0.7382593129337176"/>
        </c:manualLayout>
      </c:layout>
      <c:barChart>
        <c:barDir val="col"/>
        <c:grouping val="clustered"/>
        <c:varyColors val="0"/>
        <c:ser>
          <c:idx val="0"/>
          <c:order val="0"/>
          <c:spPr>
            <a:solidFill>
              <a:srgbClr val="FFC000"/>
            </a:solidFill>
          </c:spPr>
          <c:invertIfNegative val="0"/>
          <c:dLbls>
            <c:spPr>
              <a:noFill/>
              <a:ln>
                <a:noFill/>
              </a:ln>
              <a:effectLst/>
            </c:spPr>
            <c:txPr>
              <a:bodyPr/>
              <a:lstStyle/>
              <a:p>
                <a:pPr>
                  <a:defRPr sz="1600" b="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Summary!$C$22:$C$25</c:f>
              <c:strCache>
                <c:ptCount val="4"/>
                <c:pt idx="0">
                  <c:v>We learn from accidents, near misses, industry benchmarking, and success stories.</c:v>
                </c:pt>
                <c:pt idx="1">
                  <c:v>First, identify the learnings and recognize the value in sharing it with others.</c:v>
                </c:pt>
                <c:pt idx="2">
                  <c:v>Second, use a system to efficiently share learnings, without overwhelming the organization.</c:v>
                </c:pt>
                <c:pt idx="3">
                  <c:v>Third, embed the learning in standards or practices, and check if existing equipment or processes require modification</c:v>
                </c:pt>
              </c:strCache>
            </c:strRef>
          </c:cat>
          <c:val>
            <c:numRef>
              <c:f>Summary!$D$22:$D$25</c:f>
              <c:numCache>
                <c:formatCode>0.00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48592896"/>
        <c:axId val="49957696"/>
      </c:barChart>
      <c:catAx>
        <c:axId val="48592896"/>
        <c:scaling>
          <c:orientation val="minMax"/>
        </c:scaling>
        <c:delete val="0"/>
        <c:axPos val="b"/>
        <c:numFmt formatCode="General" sourceLinked="0"/>
        <c:majorTickMark val="none"/>
        <c:minorTickMark val="none"/>
        <c:tickLblPos val="nextTo"/>
        <c:crossAx val="49957696"/>
        <c:crosses val="autoZero"/>
        <c:auto val="1"/>
        <c:lblAlgn val="ctr"/>
        <c:lblOffset val="100"/>
        <c:noMultiLvlLbl val="0"/>
      </c:catAx>
      <c:valAx>
        <c:axId val="49957696"/>
        <c:scaling>
          <c:orientation val="minMax"/>
          <c:max val="4"/>
        </c:scaling>
        <c:delete val="0"/>
        <c:axPos val="l"/>
        <c:majorGridlines/>
        <c:numFmt formatCode="0.0" sourceLinked="0"/>
        <c:majorTickMark val="none"/>
        <c:minorTickMark val="none"/>
        <c:tickLblPos val="nextTo"/>
        <c:crossAx val="48592896"/>
        <c:crosses val="autoZero"/>
        <c:crossBetween val="between"/>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sheetViews>
    <sheetView zoomScale="98" workbookViewId="0" zoomToFit="1"/>
  </sheetViews>
  <sheetProtection content="1" objects="1"/>
  <pageMargins left="0.7" right="0.7" top="0.75" bottom="0.75" header="0.3" footer="0.3"/>
  <drawing r:id="rId1"/>
  <picture r:id="rId2"/>
</chartsheet>
</file>

<file path=xl/chartsheets/sheet2.xml><?xml version="1.0" encoding="utf-8"?>
<chartsheet xmlns="http://schemas.openxmlformats.org/spreadsheetml/2006/main" xmlns:r="http://schemas.openxmlformats.org/officeDocument/2006/relationships">
  <sheetPr/>
  <sheetViews>
    <sheetView zoomScale="98" workbookViewId="0" zoomToFit="1"/>
  </sheetViews>
  <sheetProtection content="1" objects="1"/>
  <pageMargins left="0.7" right="0.7" top="0.75" bottom="0.75" header="0.3" footer="0.3"/>
  <drawing r:id="rId1"/>
  <picture r:id="rId2"/>
</chartsheet>
</file>

<file path=xl/chartsheets/sheet3.xml><?xml version="1.0" encoding="utf-8"?>
<chartsheet xmlns="http://schemas.openxmlformats.org/spreadsheetml/2006/main" xmlns:r="http://schemas.openxmlformats.org/officeDocument/2006/relationships">
  <sheetPr/>
  <sheetViews>
    <sheetView zoomScale="98" workbookViewId="0" zoomToFit="1"/>
  </sheetViews>
  <sheetProtection content="1" objects="1"/>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98" workbookViewId="0" zoomToFit="1"/>
  </sheetViews>
  <sheetProtection content="1" objects="1"/>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98" workbookViewId="0" zoomToFit="1"/>
  </sheetViews>
  <sheetProtection content="1" objects="1"/>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98" workbookViewId="0" zoomToFit="1"/>
  </sheetViews>
  <sheetProtection content="1" objects="1"/>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98" workbookViewId="0" zoomToFit="1"/>
  </sheetViews>
  <sheetProtection content="1" objects="1"/>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zoomScale="98" workbookViewId="0" zoomToFit="1"/>
  </sheetViews>
  <sheetProtection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74390</xdr:rowOff>
    </xdr:from>
    <xdr:to>
      <xdr:col>0</xdr:col>
      <xdr:colOff>4676106</xdr:colOff>
      <xdr:row>3</xdr:row>
      <xdr:rowOff>117009</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73" t="30711" r="4201" b="27538"/>
        <a:stretch>
          <a:fillRect/>
        </a:stretch>
      </xdr:blipFill>
      <xdr:spPr bwMode="auto">
        <a:xfrm>
          <a:off x="0" y="74390"/>
          <a:ext cx="4676106" cy="5855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4874303</xdr:colOff>
      <xdr:row>0</xdr:row>
      <xdr:rowOff>19050</xdr:rowOff>
    </xdr:from>
    <xdr:to>
      <xdr:col>0</xdr:col>
      <xdr:colOff>6266418</xdr:colOff>
      <xdr:row>3</xdr:row>
      <xdr:rowOff>112257</xdr:rowOff>
    </xdr:to>
    <xdr:pic>
      <xdr:nvPicPr>
        <xdr:cNvPr id="4" name="Picture 3" descr="CCPS_Logo_Vecto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74303" y="19050"/>
          <a:ext cx="1392115" cy="63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4802332</xdr:colOff>
      <xdr:row>0</xdr:row>
      <xdr:rowOff>76200</xdr:rowOff>
    </xdr:from>
    <xdr:to>
      <xdr:col>0</xdr:col>
      <xdr:colOff>4802332</xdr:colOff>
      <xdr:row>3</xdr:row>
      <xdr:rowOff>123825</xdr:rowOff>
    </xdr:to>
    <xdr:cxnSp macro="">
      <xdr:nvCxnSpPr>
        <xdr:cNvPr id="5" name="Straight Connector 4"/>
        <xdr:cNvCxnSpPr/>
      </xdr:nvCxnSpPr>
      <xdr:spPr>
        <a:xfrm>
          <a:off x="4802332" y="76200"/>
          <a:ext cx="0" cy="590550"/>
        </a:xfrm>
        <a:prstGeom prst="line">
          <a:avLst/>
        </a:prstGeom>
        <a:ln w="38100">
          <a:solidFill>
            <a:srgbClr val="777777"/>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0.01431</cdr:x>
      <cdr:y>0.0173</cdr:y>
    </cdr:from>
    <cdr:to>
      <cdr:x>0.55364</cdr:x>
      <cdr:y>0.11041</cdr:y>
    </cdr:to>
    <cdr:pic>
      <cdr:nvPicPr>
        <cdr:cNvPr id="2"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4173" t="30711" r="4201" b="27538"/>
        <a:stretch xmlns:a="http://schemas.openxmlformats.org/drawingml/2006/main">
          <a:fillRect/>
        </a:stretch>
      </cdr:blipFill>
      <cdr:spPr bwMode="auto">
        <a:xfrm xmlns:a="http://schemas.openxmlformats.org/drawingml/2006/main">
          <a:off x="124069" y="108826"/>
          <a:ext cx="4676106" cy="58554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0.82478</cdr:x>
      <cdr:y>0.01002</cdr:y>
    </cdr:from>
    <cdr:to>
      <cdr:x>0.98535</cdr:x>
      <cdr:y>0.11117</cdr:y>
    </cdr:to>
    <cdr:pic>
      <cdr:nvPicPr>
        <cdr:cNvPr id="3" name="Picture 2" descr="CCPS_Logo_Vecto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7151022" y="63011"/>
          <a:ext cx="1392115" cy="63613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0.82337</cdr:x>
      <cdr:y>0.01196</cdr:y>
    </cdr:from>
    <cdr:to>
      <cdr:x>0.98394</cdr:x>
      <cdr:y>0.11311</cdr:y>
    </cdr:to>
    <cdr:pic>
      <cdr:nvPicPr>
        <cdr:cNvPr id="3" name="Picture 2" descr="CCPS_Logo_Vecto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7138811" y="75223"/>
          <a:ext cx="1392115" cy="63613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0.01431</cdr:x>
      <cdr:y>0.0173</cdr:y>
    </cdr:from>
    <cdr:to>
      <cdr:x>0.55364</cdr:x>
      <cdr:y>0.11041</cdr:y>
    </cdr:to>
    <cdr:pic>
      <cdr:nvPicPr>
        <cdr:cNvPr id="2"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l="4173" t="30711" r="4201" b="27538"/>
        <a:stretch xmlns:a="http://schemas.openxmlformats.org/drawingml/2006/main">
          <a:fillRect/>
        </a:stretch>
      </cdr:blipFill>
      <cdr:spPr bwMode="auto">
        <a:xfrm xmlns:a="http://schemas.openxmlformats.org/drawingml/2006/main">
          <a:off x="124069" y="108826"/>
          <a:ext cx="4676106" cy="58554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0.81492</cdr:x>
      <cdr:y>0.00808</cdr:y>
    </cdr:from>
    <cdr:to>
      <cdr:x>0.97549</cdr:x>
      <cdr:y>0.10923</cdr:y>
    </cdr:to>
    <cdr:pic>
      <cdr:nvPicPr>
        <cdr:cNvPr id="2" name="Picture 1" descr="CCPS_Logo_Vecto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7065542" y="50800"/>
          <a:ext cx="1392115" cy="63613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0.00586</cdr:x>
      <cdr:y>0.01342</cdr:y>
    </cdr:from>
    <cdr:to>
      <cdr:x>0.54519</cdr:x>
      <cdr:y>0.10653</cdr:y>
    </cdr:to>
    <cdr:pic>
      <cdr:nvPicPr>
        <cdr:cNvPr id="3" name="Picture 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l="4173" t="30711" r="4201" b="27538"/>
        <a:stretch xmlns:a="http://schemas.openxmlformats.org/drawingml/2006/main">
          <a:fillRect/>
        </a:stretch>
      </cdr:blipFill>
      <cdr:spPr bwMode="auto">
        <a:xfrm xmlns:a="http://schemas.openxmlformats.org/drawingml/2006/main">
          <a:off x="50800" y="84403"/>
          <a:ext cx="4676106" cy="58554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0.81492</cdr:x>
      <cdr:y>0.01584</cdr:y>
    </cdr:from>
    <cdr:to>
      <cdr:x>0.97549</cdr:x>
      <cdr:y>0.117</cdr:y>
    </cdr:to>
    <cdr:pic>
      <cdr:nvPicPr>
        <cdr:cNvPr id="2" name="Picture 1" descr="CCPS_Logo_Vecto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7065542" y="99646"/>
          <a:ext cx="1392115" cy="63613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0.00586</cdr:x>
      <cdr:y>0.02119</cdr:y>
    </cdr:from>
    <cdr:to>
      <cdr:x>0.54519</cdr:x>
      <cdr:y>0.11429</cdr:y>
    </cdr:to>
    <cdr:pic>
      <cdr:nvPicPr>
        <cdr:cNvPr id="3" name="Picture 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l="4173" t="30711" r="4201" b="27538"/>
        <a:stretch xmlns:a="http://schemas.openxmlformats.org/drawingml/2006/main">
          <a:fillRect/>
        </a:stretch>
      </cdr:blipFill>
      <cdr:spPr bwMode="auto">
        <a:xfrm xmlns:a="http://schemas.openxmlformats.org/drawingml/2006/main">
          <a:off x="50800" y="133249"/>
          <a:ext cx="4676106" cy="58554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xdr:wsDr xmlns:xdr="http://schemas.openxmlformats.org/drawingml/2006/spreadsheetDrawing" xmlns:a="http://schemas.openxmlformats.org/drawingml/2006/main">
  <xdr:absoluteAnchor>
    <xdr:pos x="0" y="0"/>
    <xdr:ext cx="8673830" cy="63027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0.81633</cdr:x>
      <cdr:y>0.01584</cdr:y>
    </cdr:from>
    <cdr:to>
      <cdr:x>0.9769</cdr:x>
      <cdr:y>0.117</cdr:y>
    </cdr:to>
    <cdr:pic>
      <cdr:nvPicPr>
        <cdr:cNvPr id="2" name="Picture 1" descr="CCPS_Logo_Vecto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7077754" y="99645"/>
          <a:ext cx="1392115" cy="63613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0.00586</cdr:x>
      <cdr:y>0.02119</cdr:y>
    </cdr:from>
    <cdr:to>
      <cdr:x>0.54519</cdr:x>
      <cdr:y>0.11429</cdr:y>
    </cdr:to>
    <cdr:pic>
      <cdr:nvPicPr>
        <cdr:cNvPr id="3" name="Picture 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l="4173" t="30711" r="4201" b="27538"/>
        <a:stretch xmlns:a="http://schemas.openxmlformats.org/drawingml/2006/main">
          <a:fillRect/>
        </a:stretch>
      </cdr:blipFill>
      <cdr:spPr bwMode="auto">
        <a:xfrm xmlns:a="http://schemas.openxmlformats.org/drawingml/2006/main">
          <a:off x="50800" y="133249"/>
          <a:ext cx="4676106" cy="58554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45815</xdr:rowOff>
    </xdr:from>
    <xdr:to>
      <xdr:col>2</xdr:col>
      <xdr:colOff>847056</xdr:colOff>
      <xdr:row>2</xdr:row>
      <xdr:rowOff>155109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73" t="30711" r="4201" b="27538"/>
        <a:stretch>
          <a:fillRect/>
        </a:stretch>
      </xdr:blipFill>
      <xdr:spPr bwMode="auto">
        <a:xfrm>
          <a:off x="95250" y="45815"/>
          <a:ext cx="4676106" cy="5855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5064803</xdr:colOff>
      <xdr:row>0</xdr:row>
      <xdr:rowOff>38100</xdr:rowOff>
    </xdr:from>
    <xdr:to>
      <xdr:col>3</xdr:col>
      <xdr:colOff>560943</xdr:colOff>
      <xdr:row>3</xdr:row>
      <xdr:rowOff>17007</xdr:rowOff>
    </xdr:to>
    <xdr:pic>
      <xdr:nvPicPr>
        <xdr:cNvPr id="3" name="Picture 2" descr="CCPS_Logo_Vecto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89103" y="38100"/>
          <a:ext cx="1392115" cy="63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0.01339</cdr:x>
      <cdr:y>0.0173</cdr:y>
    </cdr:from>
    <cdr:to>
      <cdr:x>0.55272</cdr:x>
      <cdr:y>0.11041</cdr:y>
    </cdr:to>
    <cdr:pic>
      <cdr:nvPicPr>
        <cdr:cNvPr id="2"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4173" t="30711" r="4201" b="27538"/>
        <a:stretch xmlns:a="http://schemas.openxmlformats.org/drawingml/2006/main">
          <a:fillRect/>
        </a:stretch>
      </cdr:blipFill>
      <cdr:spPr bwMode="auto">
        <a:xfrm xmlns:a="http://schemas.openxmlformats.org/drawingml/2006/main">
          <a:off x="116009" y="108802"/>
          <a:ext cx="4672667" cy="58557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0.80788</cdr:x>
      <cdr:y>0.00808</cdr:y>
    </cdr:from>
    <cdr:to>
      <cdr:x>0.96844</cdr:x>
      <cdr:y>0.10923</cdr:y>
    </cdr:to>
    <cdr:pic>
      <cdr:nvPicPr>
        <cdr:cNvPr id="3" name="Picture 2" descr="CCPS_Logo_Vecto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7004484" y="50800"/>
          <a:ext cx="1392115" cy="63613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5.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0.02192</cdr:x>
      <cdr:y>0.01571</cdr:y>
    </cdr:from>
    <cdr:to>
      <cdr:x>0.56125</cdr:x>
      <cdr:y>0.10882</cdr:y>
    </cdr:to>
    <cdr:pic>
      <cdr:nvPicPr>
        <cdr:cNvPr id="2"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4173" t="30711" r="4201" b="27538"/>
        <a:stretch xmlns:a="http://schemas.openxmlformats.org/drawingml/2006/main">
          <a:fillRect/>
        </a:stretch>
      </cdr:blipFill>
      <cdr:spPr bwMode="auto">
        <a:xfrm xmlns:a="http://schemas.openxmlformats.org/drawingml/2006/main">
          <a:off x="190065" y="98811"/>
          <a:ext cx="4676106" cy="58554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0.82394</cdr:x>
      <cdr:y>0.00649</cdr:y>
    </cdr:from>
    <cdr:to>
      <cdr:x>0.98451</cdr:x>
      <cdr:y>0.10764</cdr:y>
    </cdr:to>
    <cdr:pic>
      <cdr:nvPicPr>
        <cdr:cNvPr id="3" name="Picture 2" descr="CCPS_Logo_Vecto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7143749" y="40785"/>
          <a:ext cx="1392115" cy="63613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0.00586</cdr:x>
      <cdr:y>0.0173</cdr:y>
    </cdr:from>
    <cdr:to>
      <cdr:x>0.54519</cdr:x>
      <cdr:y>0.11041</cdr:y>
    </cdr:to>
    <cdr:pic>
      <cdr:nvPicPr>
        <cdr:cNvPr id="2"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4173" t="30711" r="4201" b="27538"/>
        <a:stretch xmlns:a="http://schemas.openxmlformats.org/drawingml/2006/main">
          <a:fillRect/>
        </a:stretch>
      </cdr:blipFill>
      <cdr:spPr bwMode="auto">
        <a:xfrm xmlns:a="http://schemas.openxmlformats.org/drawingml/2006/main">
          <a:off x="50800" y="108826"/>
          <a:ext cx="4676106" cy="58554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0.80788</cdr:x>
      <cdr:y>0.00808</cdr:y>
    </cdr:from>
    <cdr:to>
      <cdr:x>0.96844</cdr:x>
      <cdr:y>0.10923</cdr:y>
    </cdr:to>
    <cdr:pic>
      <cdr:nvPicPr>
        <cdr:cNvPr id="3" name="Picture 2" descr="CCPS_Logo_Vecto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7004484" y="50800"/>
          <a:ext cx="1392115" cy="63613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23"/>
  <sheetViews>
    <sheetView showGridLines="0" tabSelected="1" topLeftCell="A16" zoomScaleNormal="100" workbookViewId="0">
      <selection activeCell="F22" sqref="F22"/>
    </sheetView>
  </sheetViews>
  <sheetFormatPr defaultRowHeight="14.25"/>
  <cols>
    <col min="1" max="1" width="94.140625" style="21" customWidth="1"/>
    <col min="2" max="16384" width="9.140625" style="21"/>
  </cols>
  <sheetData>
    <row r="5" spans="1:1" ht="26.25">
      <c r="A5" s="30" t="s">
        <v>144</v>
      </c>
    </row>
    <row r="7" spans="1:1" ht="57">
      <c r="A7" s="28" t="s">
        <v>48</v>
      </c>
    </row>
    <row r="9" spans="1:1" ht="18">
      <c r="A9" s="22" t="s">
        <v>47</v>
      </c>
    </row>
    <row r="10" spans="1:1" ht="125.25">
      <c r="A10" s="28" t="s">
        <v>146</v>
      </c>
    </row>
    <row r="12" spans="1:1" ht="18">
      <c r="A12" s="22" t="s">
        <v>49</v>
      </c>
    </row>
    <row r="13" spans="1:1" ht="156.75">
      <c r="A13" s="29" t="s">
        <v>142</v>
      </c>
    </row>
    <row r="15" spans="1:1" ht="18">
      <c r="A15" s="22" t="s">
        <v>50</v>
      </c>
    </row>
    <row r="16" spans="1:1" ht="29.25">
      <c r="A16" s="29" t="s">
        <v>147</v>
      </c>
    </row>
    <row r="17" spans="1:1" ht="29.25">
      <c r="A17" s="29" t="s">
        <v>148</v>
      </c>
    </row>
    <row r="18" spans="1:1" ht="29.25">
      <c r="A18" s="29" t="s">
        <v>149</v>
      </c>
    </row>
    <row r="19" spans="1:1" ht="29.25">
      <c r="A19" s="29" t="s">
        <v>143</v>
      </c>
    </row>
    <row r="21" spans="1:1" ht="15.75">
      <c r="A21" s="32" t="s">
        <v>145</v>
      </c>
    </row>
    <row r="22" spans="1:1" ht="204">
      <c r="A22" s="33" t="s">
        <v>152</v>
      </c>
    </row>
    <row r="23" spans="1:1">
      <c r="A23" s="31" t="str">
        <f>"March 2015"</f>
        <v>March 2015</v>
      </c>
    </row>
  </sheetData>
  <sheetProtection sheet="1" objects="1" scenarios="1"/>
  <printOptions horizontalCentered="1"/>
  <pageMargins left="0.7" right="0.7" top="0.75" bottom="0.75" header="0.3" footer="0.3"/>
  <pageSetup scale="97"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topLeftCell="A7" zoomScaleNormal="100" workbookViewId="0">
      <selection activeCell="A16" sqref="A16"/>
    </sheetView>
  </sheetViews>
  <sheetFormatPr defaultRowHeight="15" outlineLevelRow="1"/>
  <cols>
    <col min="1" max="1" width="100.42578125" customWidth="1"/>
    <col min="2" max="5" width="12.42578125" customWidth="1"/>
  </cols>
  <sheetData>
    <row r="1" spans="1:5" ht="38.25" customHeight="1">
      <c r="A1" s="35" t="s">
        <v>0</v>
      </c>
      <c r="B1" s="35"/>
      <c r="C1" s="35"/>
      <c r="D1" s="35"/>
      <c r="E1" s="35"/>
    </row>
    <row r="2" spans="1:5" s="1" customFormat="1" ht="38.25" customHeight="1">
      <c r="A2" s="2" t="s">
        <v>1</v>
      </c>
      <c r="B2" s="5" t="s">
        <v>35</v>
      </c>
      <c r="C2" s="6" t="s">
        <v>36</v>
      </c>
      <c r="D2" s="7" t="s">
        <v>37</v>
      </c>
      <c r="E2" s="8" t="s">
        <v>38</v>
      </c>
    </row>
    <row r="3" spans="1:5" s="1" customFormat="1" ht="30.75" customHeight="1">
      <c r="A3" s="3" t="s">
        <v>2</v>
      </c>
      <c r="B3" s="48" t="s">
        <v>150</v>
      </c>
      <c r="C3" s="48"/>
      <c r="D3" s="48"/>
      <c r="E3" s="48" t="s">
        <v>150</v>
      </c>
    </row>
    <row r="4" spans="1:5" s="1" customFormat="1" ht="30.75" customHeight="1">
      <c r="A4" s="3" t="s">
        <v>3</v>
      </c>
      <c r="B4" s="48"/>
      <c r="C4" s="48"/>
      <c r="D4" s="48"/>
      <c r="E4" s="48" t="s">
        <v>151</v>
      </c>
    </row>
    <row r="5" spans="1:5" s="1" customFormat="1" ht="30.75" customHeight="1">
      <c r="A5" s="3" t="s">
        <v>4</v>
      </c>
      <c r="B5" s="48"/>
      <c r="C5" s="48"/>
      <c r="D5" s="48"/>
      <c r="E5" s="48" t="s">
        <v>151</v>
      </c>
    </row>
    <row r="6" spans="1:5" s="1" customFormat="1" ht="30.75" customHeight="1">
      <c r="A6" s="3" t="s">
        <v>5</v>
      </c>
      <c r="B6" s="48"/>
      <c r="C6" s="48"/>
      <c r="D6" s="48"/>
      <c r="E6" s="48" t="s">
        <v>151</v>
      </c>
    </row>
    <row r="7" spans="1:5" s="1" customFormat="1" ht="30.75" customHeight="1">
      <c r="A7" s="3" t="s">
        <v>6</v>
      </c>
      <c r="B7" s="48"/>
      <c r="C7" s="48"/>
      <c r="D7" s="48"/>
      <c r="E7" s="48" t="s">
        <v>151</v>
      </c>
    </row>
    <row r="8" spans="1:5" s="1" customFormat="1" ht="30.75" customHeight="1">
      <c r="A8" s="3" t="s">
        <v>7</v>
      </c>
      <c r="B8" s="48"/>
      <c r="C8" s="48"/>
      <c r="D8" s="48"/>
      <c r="E8" s="48" t="s">
        <v>151</v>
      </c>
    </row>
    <row r="9" spans="1:5" s="1" customFormat="1" ht="30.75" customHeight="1">
      <c r="A9" s="3" t="s">
        <v>8</v>
      </c>
      <c r="B9" s="48"/>
      <c r="C9" s="48"/>
      <c r="D9" s="48"/>
      <c r="E9" s="48" t="s">
        <v>151</v>
      </c>
    </row>
    <row r="10" spans="1:5" s="1" customFormat="1" ht="30.75" customHeight="1">
      <c r="A10" s="3" t="s">
        <v>9</v>
      </c>
      <c r="B10" s="48"/>
      <c r="C10" s="48"/>
      <c r="D10" s="48"/>
      <c r="E10" s="48" t="s">
        <v>151</v>
      </c>
    </row>
    <row r="11" spans="1:5" s="1" customFormat="1" ht="30.75" customHeight="1">
      <c r="A11" s="3" t="s">
        <v>10</v>
      </c>
      <c r="B11" s="48"/>
      <c r="C11" s="48"/>
      <c r="D11" s="48"/>
      <c r="E11" s="48" t="s">
        <v>151</v>
      </c>
    </row>
    <row r="12" spans="1:5" s="1" customFormat="1" ht="30.75" customHeight="1">
      <c r="A12" s="3" t="s">
        <v>11</v>
      </c>
      <c r="B12" s="48"/>
      <c r="C12" s="48"/>
      <c r="D12" s="48"/>
      <c r="E12" s="48" t="s">
        <v>151</v>
      </c>
    </row>
    <row r="13" spans="1:5" s="1" customFormat="1" ht="30.75" customHeight="1">
      <c r="A13" s="3" t="s">
        <v>12</v>
      </c>
      <c r="B13" s="48"/>
      <c r="C13" s="48"/>
      <c r="D13" s="48"/>
      <c r="E13" s="48" t="s">
        <v>151</v>
      </c>
    </row>
    <row r="14" spans="1:5" s="1" customFormat="1" ht="30.75" customHeight="1">
      <c r="A14" s="3" t="s">
        <v>13</v>
      </c>
      <c r="B14" s="48"/>
      <c r="C14" s="48"/>
      <c r="D14" s="48"/>
      <c r="E14" s="48" t="s">
        <v>151</v>
      </c>
    </row>
    <row r="15" spans="1:5" s="1" customFormat="1" ht="30.75" customHeight="1">
      <c r="A15" s="3" t="s">
        <v>14</v>
      </c>
      <c r="B15" s="48"/>
      <c r="C15" s="48"/>
      <c r="D15" s="48"/>
      <c r="E15" s="48" t="s">
        <v>151</v>
      </c>
    </row>
    <row r="16" spans="1:5" s="1" customFormat="1" ht="30.75" customHeight="1">
      <c r="A16" s="3" t="s">
        <v>15</v>
      </c>
      <c r="B16" s="48"/>
      <c r="C16" s="48"/>
      <c r="D16" s="48"/>
      <c r="E16" s="48" t="s">
        <v>151</v>
      </c>
    </row>
    <row r="17" spans="1:5" s="1" customFormat="1" ht="30.75" customHeight="1">
      <c r="A17" s="3" t="s">
        <v>16</v>
      </c>
      <c r="B17" s="48"/>
      <c r="C17" s="48"/>
      <c r="D17" s="48"/>
      <c r="E17" s="48" t="s">
        <v>151</v>
      </c>
    </row>
    <row r="18" spans="1:5" s="1" customFormat="1" ht="30.75" hidden="1" customHeight="1" outlineLevel="1">
      <c r="A18" s="13" t="s">
        <v>41</v>
      </c>
      <c r="B18" s="5">
        <f>COUNTIF(B3:B17, "X")</f>
        <v>0</v>
      </c>
      <c r="C18" s="6">
        <f t="shared" ref="C18:E18" si="0">COUNTIF(C3:C17, "X")</f>
        <v>0</v>
      </c>
      <c r="D18" s="7">
        <f t="shared" si="0"/>
        <v>0</v>
      </c>
      <c r="E18" s="8">
        <f t="shared" si="0"/>
        <v>0</v>
      </c>
    </row>
    <row r="19" spans="1:5" s="1" customFormat="1" ht="30.75" hidden="1" customHeight="1" outlineLevel="1">
      <c r="A19" s="13" t="s">
        <v>42</v>
      </c>
      <c r="B19" s="9" t="e">
        <f>B18/SUM($B$18:$E$18)</f>
        <v>#DIV/0!</v>
      </c>
      <c r="C19" s="10" t="e">
        <f t="shared" ref="C19:E19" si="1">C18/SUM($B$18:$E$18)</f>
        <v>#DIV/0!</v>
      </c>
      <c r="D19" s="11" t="e">
        <f t="shared" si="1"/>
        <v>#DIV/0!</v>
      </c>
      <c r="E19" s="12" t="e">
        <f t="shared" si="1"/>
        <v>#DIV/0!</v>
      </c>
    </row>
    <row r="20" spans="1:5" s="1" customFormat="1" ht="30.75" hidden="1" customHeight="1" outlineLevel="1">
      <c r="A20" s="13" t="s">
        <v>43</v>
      </c>
      <c r="B20" s="14">
        <f>B18*4</f>
        <v>0</v>
      </c>
      <c r="C20" s="15">
        <f>C18*3</f>
        <v>0</v>
      </c>
      <c r="D20" s="16">
        <f>D18*2</f>
        <v>0</v>
      </c>
      <c r="E20" s="17">
        <f>E18*1</f>
        <v>0</v>
      </c>
    </row>
    <row r="21" spans="1:5" s="1" customFormat="1" ht="30.75" customHeight="1" collapsed="1">
      <c r="A21" s="13" t="s">
        <v>44</v>
      </c>
      <c r="B21" s="20" t="e">
        <f>SUM(B20:E20)/SUM(B18:E18)</f>
        <v>#DIV/0!</v>
      </c>
      <c r="C21" s="18"/>
      <c r="D21" s="18"/>
      <c r="E21" s="18"/>
    </row>
    <row r="22" spans="1:5" s="1" customFormat="1" ht="37.5">
      <c r="A22" s="2" t="s">
        <v>34</v>
      </c>
      <c r="B22" s="5" t="s">
        <v>35</v>
      </c>
      <c r="C22" s="6" t="s">
        <v>36</v>
      </c>
      <c r="D22" s="7" t="s">
        <v>37</v>
      </c>
      <c r="E22" s="8" t="s">
        <v>38</v>
      </c>
    </row>
    <row r="23" spans="1:5" s="1" customFormat="1" ht="30.75" customHeight="1">
      <c r="A23" s="3" t="s">
        <v>17</v>
      </c>
      <c r="B23" s="48" t="s">
        <v>150</v>
      </c>
      <c r="C23" s="48"/>
      <c r="D23" s="48"/>
      <c r="E23" s="48"/>
    </row>
    <row r="24" spans="1:5" s="1" customFormat="1" ht="30.75" customHeight="1">
      <c r="A24" s="3" t="s">
        <v>18</v>
      </c>
      <c r="B24" s="48"/>
      <c r="C24" s="48" t="s">
        <v>150</v>
      </c>
      <c r="D24" s="48"/>
      <c r="E24" s="48"/>
    </row>
    <row r="25" spans="1:5" s="1" customFormat="1" ht="30.75" customHeight="1">
      <c r="A25" s="3" t="s">
        <v>19</v>
      </c>
      <c r="B25" s="48"/>
      <c r="C25" s="48"/>
      <c r="D25" s="48" t="s">
        <v>150</v>
      </c>
      <c r="E25" s="48"/>
    </row>
    <row r="26" spans="1:5" s="1" customFormat="1" ht="30.75" customHeight="1">
      <c r="A26" s="3" t="s">
        <v>20</v>
      </c>
      <c r="B26" s="48"/>
      <c r="C26" s="48"/>
      <c r="D26" s="48"/>
      <c r="E26" s="48" t="s">
        <v>150</v>
      </c>
    </row>
    <row r="27" spans="1:5" s="1" customFormat="1" ht="30.75" hidden="1" customHeight="1" outlineLevel="1">
      <c r="A27" s="13" t="s">
        <v>41</v>
      </c>
      <c r="B27" s="5">
        <f>COUNTIF(B23:B26, "X")</f>
        <v>0</v>
      </c>
      <c r="C27" s="6">
        <f t="shared" ref="C27:E27" si="2">COUNTIF(C23:C26, "X")</f>
        <v>0</v>
      </c>
      <c r="D27" s="7">
        <f t="shared" si="2"/>
        <v>0</v>
      </c>
      <c r="E27" s="8">
        <f t="shared" si="2"/>
        <v>0</v>
      </c>
    </row>
    <row r="28" spans="1:5" s="1" customFormat="1" ht="30.75" hidden="1" customHeight="1" outlineLevel="1">
      <c r="A28" s="13" t="s">
        <v>42</v>
      </c>
      <c r="B28" s="9" t="e">
        <f>B27/SUM($B$27:$E$27)</f>
        <v>#DIV/0!</v>
      </c>
      <c r="C28" s="10" t="e">
        <f t="shared" ref="C28:E28" si="3">C27/SUM($B$27:$E$27)</f>
        <v>#DIV/0!</v>
      </c>
      <c r="D28" s="11" t="e">
        <f t="shared" si="3"/>
        <v>#DIV/0!</v>
      </c>
      <c r="E28" s="12" t="e">
        <f t="shared" si="3"/>
        <v>#DIV/0!</v>
      </c>
    </row>
    <row r="29" spans="1:5" s="1" customFormat="1" ht="30.75" hidden="1" customHeight="1" outlineLevel="1">
      <c r="A29" s="13" t="s">
        <v>43</v>
      </c>
      <c r="B29" s="14">
        <f>B27*4</f>
        <v>0</v>
      </c>
      <c r="C29" s="15">
        <f>C27*3</f>
        <v>0</v>
      </c>
      <c r="D29" s="16">
        <f>D27*2</f>
        <v>0</v>
      </c>
      <c r="E29" s="17">
        <f>E27*1</f>
        <v>0</v>
      </c>
    </row>
    <row r="30" spans="1:5" s="1" customFormat="1" ht="30.75" customHeight="1" collapsed="1">
      <c r="A30" s="13" t="s">
        <v>44</v>
      </c>
      <c r="B30" s="20" t="e">
        <f>SUM(B29:E29)/SUM(B27:E27)</f>
        <v>#DIV/0!</v>
      </c>
      <c r="C30" s="18"/>
      <c r="D30" s="18"/>
      <c r="E30" s="18"/>
    </row>
    <row r="31" spans="1:5" s="1" customFormat="1" ht="37.5">
      <c r="A31" s="2" t="s">
        <v>21</v>
      </c>
      <c r="B31" s="5" t="s">
        <v>35</v>
      </c>
      <c r="C31" s="6" t="s">
        <v>36</v>
      </c>
      <c r="D31" s="7" t="s">
        <v>37</v>
      </c>
      <c r="E31" s="8" t="s">
        <v>38</v>
      </c>
    </row>
    <row r="32" spans="1:5" s="1" customFormat="1" ht="30.75" customHeight="1">
      <c r="A32" s="3" t="s">
        <v>22</v>
      </c>
      <c r="B32" s="48"/>
      <c r="C32" s="48" t="s">
        <v>150</v>
      </c>
      <c r="D32" s="48"/>
      <c r="E32" s="48"/>
    </row>
    <row r="33" spans="1:5" s="1" customFormat="1" ht="30.75" customHeight="1">
      <c r="A33" s="3" t="s">
        <v>23</v>
      </c>
      <c r="B33" s="48"/>
      <c r="C33" s="48"/>
      <c r="D33" s="48" t="s">
        <v>150</v>
      </c>
      <c r="E33" s="48"/>
    </row>
    <row r="34" spans="1:5" s="1" customFormat="1" ht="30.75" customHeight="1">
      <c r="A34" s="3" t="s">
        <v>24</v>
      </c>
      <c r="B34" s="48"/>
      <c r="C34" s="48"/>
      <c r="D34" s="48"/>
      <c r="E34" s="48" t="s">
        <v>150</v>
      </c>
    </row>
    <row r="35" spans="1:5" s="1" customFormat="1" ht="30.75" customHeight="1">
      <c r="A35" s="3" t="s">
        <v>25</v>
      </c>
      <c r="B35" s="48"/>
      <c r="C35" s="48"/>
      <c r="D35" s="48"/>
      <c r="E35" s="48" t="s">
        <v>150</v>
      </c>
    </row>
    <row r="36" spans="1:5" s="1" customFormat="1" ht="30.75" customHeight="1">
      <c r="A36" s="3" t="s">
        <v>26</v>
      </c>
      <c r="B36" s="48"/>
      <c r="C36" s="48"/>
      <c r="D36" s="48"/>
      <c r="E36" s="48" t="s">
        <v>150</v>
      </c>
    </row>
    <row r="37" spans="1:5" s="1" customFormat="1" ht="30.75" customHeight="1">
      <c r="A37" s="3" t="s">
        <v>27</v>
      </c>
      <c r="B37" s="48" t="s">
        <v>150</v>
      </c>
      <c r="C37" s="48"/>
      <c r="D37" s="48"/>
      <c r="E37" s="48"/>
    </row>
    <row r="38" spans="1:5" s="1" customFormat="1" ht="30.75" hidden="1" customHeight="1" outlineLevel="1">
      <c r="A38" s="13" t="s">
        <v>41</v>
      </c>
      <c r="B38" s="5">
        <f>COUNTIF(B32:B37, "X")</f>
        <v>0</v>
      </c>
      <c r="C38" s="6">
        <f t="shared" ref="C38:E38" si="4">COUNTIF(C32:C37, "X")</f>
        <v>0</v>
      </c>
      <c r="D38" s="7">
        <f t="shared" si="4"/>
        <v>0</v>
      </c>
      <c r="E38" s="8">
        <f t="shared" si="4"/>
        <v>0</v>
      </c>
    </row>
    <row r="39" spans="1:5" s="1" customFormat="1" ht="30.75" hidden="1" customHeight="1" outlineLevel="1">
      <c r="A39" s="13" t="s">
        <v>42</v>
      </c>
      <c r="B39" s="9" t="e">
        <f>B38/SUM($B$38:$E$38)</f>
        <v>#DIV/0!</v>
      </c>
      <c r="C39" s="10" t="e">
        <f t="shared" ref="C39:E39" si="5">C38/SUM($B$38:$E$38)</f>
        <v>#DIV/0!</v>
      </c>
      <c r="D39" s="11" t="e">
        <f t="shared" si="5"/>
        <v>#DIV/0!</v>
      </c>
      <c r="E39" s="12" t="e">
        <f t="shared" si="5"/>
        <v>#DIV/0!</v>
      </c>
    </row>
    <row r="40" spans="1:5" s="1" customFormat="1" ht="30.75" hidden="1" customHeight="1" outlineLevel="1">
      <c r="A40" s="13" t="s">
        <v>43</v>
      </c>
      <c r="B40" s="14">
        <f>B38*4</f>
        <v>0</v>
      </c>
      <c r="C40" s="15">
        <f>C38*3</f>
        <v>0</v>
      </c>
      <c r="D40" s="16">
        <f>D38*2</f>
        <v>0</v>
      </c>
      <c r="E40" s="17">
        <f>E38*1</f>
        <v>0</v>
      </c>
    </row>
    <row r="41" spans="1:5" s="1" customFormat="1" ht="30.75" customHeight="1" collapsed="1">
      <c r="A41" s="13" t="s">
        <v>44</v>
      </c>
      <c r="B41" s="20" t="e">
        <f>SUM(B40:E40)/SUM(B38:E38)</f>
        <v>#DIV/0!</v>
      </c>
      <c r="C41" s="18"/>
      <c r="D41" s="18"/>
      <c r="E41" s="18"/>
    </row>
    <row r="42" spans="1:5" s="1" customFormat="1" ht="37.5">
      <c r="A42" s="2" t="s">
        <v>28</v>
      </c>
      <c r="B42" s="5" t="s">
        <v>35</v>
      </c>
      <c r="C42" s="6" t="s">
        <v>36</v>
      </c>
      <c r="D42" s="7" t="s">
        <v>37</v>
      </c>
      <c r="E42" s="8" t="s">
        <v>38</v>
      </c>
    </row>
    <row r="43" spans="1:5" s="1" customFormat="1" ht="30.75" customHeight="1">
      <c r="A43" s="3" t="s">
        <v>29</v>
      </c>
      <c r="B43" s="48"/>
      <c r="C43" s="48" t="s">
        <v>150</v>
      </c>
      <c r="D43" s="48"/>
      <c r="E43" s="48"/>
    </row>
    <row r="44" spans="1:5" s="1" customFormat="1" ht="30.75" customHeight="1">
      <c r="A44" s="3" t="s">
        <v>30</v>
      </c>
      <c r="B44" s="48" t="s">
        <v>150</v>
      </c>
      <c r="C44" s="48"/>
      <c r="D44" s="48"/>
      <c r="E44" s="48"/>
    </row>
    <row r="45" spans="1:5" s="1" customFormat="1" ht="30.75" customHeight="1">
      <c r="A45" s="3" t="s">
        <v>31</v>
      </c>
      <c r="B45" s="48"/>
      <c r="C45" s="48" t="s">
        <v>150</v>
      </c>
      <c r="D45" s="48"/>
      <c r="E45" s="48"/>
    </row>
    <row r="46" spans="1:5" s="1" customFormat="1" ht="30.75" customHeight="1">
      <c r="A46" s="3" t="s">
        <v>32</v>
      </c>
      <c r="B46" s="48"/>
      <c r="C46" s="48"/>
      <c r="D46" s="48" t="s">
        <v>150</v>
      </c>
      <c r="E46" s="48"/>
    </row>
    <row r="47" spans="1:5" s="1" customFormat="1" ht="30.75" customHeight="1">
      <c r="A47" s="3" t="s">
        <v>33</v>
      </c>
      <c r="B47" s="48"/>
      <c r="C47" s="48"/>
      <c r="D47" s="48"/>
      <c r="E47" s="48" t="s">
        <v>150</v>
      </c>
    </row>
    <row r="48" spans="1:5" s="1" customFormat="1" ht="30.75" hidden="1" customHeight="1" outlineLevel="1">
      <c r="A48" s="13" t="s">
        <v>41</v>
      </c>
      <c r="B48" s="5">
        <f>COUNTIF(B43:B47, "X")</f>
        <v>0</v>
      </c>
      <c r="C48" s="6">
        <f t="shared" ref="C48:E48" si="6">COUNTIF(C43:C47, "X")</f>
        <v>0</v>
      </c>
      <c r="D48" s="7">
        <f t="shared" si="6"/>
        <v>0</v>
      </c>
      <c r="E48" s="8">
        <f t="shared" si="6"/>
        <v>0</v>
      </c>
    </row>
    <row r="49" spans="1:5" s="1" customFormat="1" ht="30.75" hidden="1" customHeight="1" outlineLevel="1">
      <c r="A49" s="13" t="s">
        <v>42</v>
      </c>
      <c r="B49" s="9" t="e">
        <f>B48/SUM($B$48:$E$48)</f>
        <v>#DIV/0!</v>
      </c>
      <c r="C49" s="10" t="e">
        <f t="shared" ref="C49:E49" si="7">C48/SUM($B$48:$E$48)</f>
        <v>#DIV/0!</v>
      </c>
      <c r="D49" s="11" t="e">
        <f t="shared" si="7"/>
        <v>#DIV/0!</v>
      </c>
      <c r="E49" s="12" t="e">
        <f t="shared" si="7"/>
        <v>#DIV/0!</v>
      </c>
    </row>
    <row r="50" spans="1:5" s="1" customFormat="1" ht="30.75" hidden="1" customHeight="1" outlineLevel="1">
      <c r="A50" s="13" t="s">
        <v>43</v>
      </c>
      <c r="B50" s="14">
        <f>B48*4</f>
        <v>0</v>
      </c>
      <c r="C50" s="15">
        <f>C48*3</f>
        <v>0</v>
      </c>
      <c r="D50" s="16">
        <f>D48*2</f>
        <v>0</v>
      </c>
      <c r="E50" s="17">
        <f>E48*1</f>
        <v>0</v>
      </c>
    </row>
    <row r="51" spans="1:5" s="1" customFormat="1" ht="30.75" customHeight="1" collapsed="1">
      <c r="A51" s="13" t="s">
        <v>44</v>
      </c>
      <c r="B51" s="20" t="e">
        <f>SUM(B50:E50)/SUM(B48:E48)</f>
        <v>#DIV/0!</v>
      </c>
      <c r="C51" s="18"/>
      <c r="D51" s="18"/>
      <c r="E51" s="18"/>
    </row>
    <row r="52" spans="1:5" ht="40.5" hidden="1" customHeight="1" outlineLevel="1">
      <c r="A52" s="4" t="s">
        <v>39</v>
      </c>
      <c r="B52" s="5">
        <f>COUNTIF(B2:B47, "X")</f>
        <v>0</v>
      </c>
      <c r="C52" s="6">
        <f>COUNTIF(C2:C47, "X")</f>
        <v>0</v>
      </c>
      <c r="D52" s="7">
        <f>COUNTIF(D2:D47, "X")</f>
        <v>0</v>
      </c>
      <c r="E52" s="8">
        <f>COUNTIF(E2:E47, "X")</f>
        <v>0</v>
      </c>
    </row>
    <row r="53" spans="1:5" ht="40.5" hidden="1" customHeight="1" outlineLevel="1">
      <c r="A53" s="4" t="s">
        <v>40</v>
      </c>
      <c r="B53" s="9" t="e">
        <f>B52/SUM($B$52:$E$52)</f>
        <v>#DIV/0!</v>
      </c>
      <c r="C53" s="10" t="e">
        <f t="shared" ref="C53:E53" si="8">C52/SUM($B$52:$E$52)</f>
        <v>#DIV/0!</v>
      </c>
      <c r="D53" s="11" t="e">
        <f t="shared" si="8"/>
        <v>#DIV/0!</v>
      </c>
      <c r="E53" s="12" t="e">
        <f t="shared" si="8"/>
        <v>#DIV/0!</v>
      </c>
    </row>
    <row r="54" spans="1:5" s="1" customFormat="1" ht="37.5" hidden="1" outlineLevel="1">
      <c r="A54" s="4" t="s">
        <v>45</v>
      </c>
      <c r="B54" s="14">
        <f>B52*4</f>
        <v>0</v>
      </c>
      <c r="C54" s="15">
        <f>C52*3</f>
        <v>0</v>
      </c>
      <c r="D54" s="16">
        <f>D52*2</f>
        <v>0</v>
      </c>
      <c r="E54" s="17">
        <f>E52*1</f>
        <v>0</v>
      </c>
    </row>
    <row r="55" spans="1:5" s="1" customFormat="1" ht="30.75" customHeight="1" collapsed="1">
      <c r="A55" s="4" t="s">
        <v>46</v>
      </c>
      <c r="B55" s="20" t="e">
        <f>SUM(B54:E54)/SUM(B52:E52)</f>
        <v>#DIV/0!</v>
      </c>
      <c r="C55" s="18"/>
      <c r="D55" s="18"/>
      <c r="E55" s="18"/>
    </row>
  </sheetData>
  <sheetProtection sheet="1" objects="1" scenarios="1"/>
  <mergeCells count="1">
    <mergeCell ref="A1:E1"/>
  </mergeCells>
  <pageMargins left="0.7" right="0.7" top="0.75" bottom="0.75" header="0.3" footer="0.3"/>
  <pageSetup scale="82" fitToHeight="0" orientation="landscape"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topLeftCell="A21" workbookViewId="0">
      <selection activeCell="I30" sqref="I30"/>
    </sheetView>
  </sheetViews>
  <sheetFormatPr defaultRowHeight="15" outlineLevelRow="1"/>
  <cols>
    <col min="1" max="1" width="100.42578125" customWidth="1"/>
    <col min="2" max="5" width="12.42578125" customWidth="1"/>
  </cols>
  <sheetData>
    <row r="1" spans="1:5" ht="38.25" customHeight="1">
      <c r="A1" s="36" t="s">
        <v>51</v>
      </c>
      <c r="B1" s="37"/>
      <c r="C1" s="37"/>
      <c r="D1" s="37"/>
      <c r="E1" s="38"/>
    </row>
    <row r="2" spans="1:5" s="1" customFormat="1" ht="38.25" customHeight="1">
      <c r="A2" s="2" t="s">
        <v>52</v>
      </c>
      <c r="B2" s="5" t="s">
        <v>35</v>
      </c>
      <c r="C2" s="6" t="s">
        <v>36</v>
      </c>
      <c r="D2" s="7" t="s">
        <v>37</v>
      </c>
      <c r="E2" s="8" t="s">
        <v>38</v>
      </c>
    </row>
    <row r="3" spans="1:5" s="1" customFormat="1" ht="30.75" customHeight="1">
      <c r="A3" s="3" t="s">
        <v>53</v>
      </c>
      <c r="B3" s="48" t="s">
        <v>150</v>
      </c>
      <c r="C3" s="48"/>
      <c r="D3" s="48"/>
      <c r="E3" s="48"/>
    </row>
    <row r="4" spans="1:5" s="1" customFormat="1" ht="30.75" customHeight="1">
      <c r="A4" s="3" t="s">
        <v>54</v>
      </c>
      <c r="B4" s="48" t="s">
        <v>150</v>
      </c>
      <c r="C4" s="48"/>
      <c r="D4" s="48"/>
      <c r="E4" s="48"/>
    </row>
    <row r="5" spans="1:5" s="1" customFormat="1" ht="30.75" customHeight="1">
      <c r="A5" s="3" t="s">
        <v>55</v>
      </c>
      <c r="B5" s="48" t="s">
        <v>150</v>
      </c>
      <c r="C5" s="48"/>
      <c r="D5" s="48"/>
      <c r="E5" s="48"/>
    </row>
    <row r="6" spans="1:5" s="1" customFormat="1" ht="30.75" customHeight="1">
      <c r="A6" s="3" t="s">
        <v>56</v>
      </c>
      <c r="B6" s="48" t="s">
        <v>150</v>
      </c>
      <c r="C6" s="48"/>
      <c r="D6" s="48"/>
      <c r="E6" s="48"/>
    </row>
    <row r="7" spans="1:5" s="1" customFormat="1" ht="30.75" customHeight="1">
      <c r="A7" s="3" t="s">
        <v>57</v>
      </c>
      <c r="B7" s="48"/>
      <c r="C7" s="48" t="s">
        <v>150</v>
      </c>
      <c r="D7" s="48"/>
      <c r="E7" s="48"/>
    </row>
    <row r="8" spans="1:5" s="1" customFormat="1" ht="30.75" customHeight="1">
      <c r="A8" s="3" t="s">
        <v>58</v>
      </c>
      <c r="B8" s="48"/>
      <c r="C8" s="48" t="s">
        <v>150</v>
      </c>
      <c r="D8" s="48"/>
      <c r="E8" s="48"/>
    </row>
    <row r="9" spans="1:5" s="1" customFormat="1" ht="30.75" hidden="1" customHeight="1" outlineLevel="1">
      <c r="A9" s="13" t="s">
        <v>41</v>
      </c>
      <c r="B9" s="5">
        <f>COUNTIF(B3:B8, "X")</f>
        <v>0</v>
      </c>
      <c r="C9" s="6">
        <f>COUNTIF(C3:C8, "X")</f>
        <v>0</v>
      </c>
      <c r="D9" s="7">
        <f>COUNTIF(D3:D8, "X")</f>
        <v>0</v>
      </c>
      <c r="E9" s="8">
        <f>COUNTIF(E3:E8, "X")</f>
        <v>0</v>
      </c>
    </row>
    <row r="10" spans="1:5" s="1" customFormat="1" ht="30.75" hidden="1" customHeight="1" outlineLevel="1">
      <c r="A10" s="13" t="s">
        <v>42</v>
      </c>
      <c r="B10" s="9" t="e">
        <f>B9/SUM($B$9:$E$9)</f>
        <v>#DIV/0!</v>
      </c>
      <c r="C10" s="10" t="e">
        <f t="shared" ref="C10:E10" si="0">C9/SUM($B$9:$E$9)</f>
        <v>#DIV/0!</v>
      </c>
      <c r="D10" s="11" t="e">
        <f t="shared" si="0"/>
        <v>#DIV/0!</v>
      </c>
      <c r="E10" s="12" t="e">
        <f t="shared" si="0"/>
        <v>#DIV/0!</v>
      </c>
    </row>
    <row r="11" spans="1:5" s="1" customFormat="1" ht="30.75" hidden="1" customHeight="1" outlineLevel="1">
      <c r="A11" s="13" t="s">
        <v>43</v>
      </c>
      <c r="B11" s="14">
        <f>B9*4</f>
        <v>0</v>
      </c>
      <c r="C11" s="15">
        <f>C9*3</f>
        <v>0</v>
      </c>
      <c r="D11" s="16">
        <f>D9*2</f>
        <v>0</v>
      </c>
      <c r="E11" s="17">
        <f>E9*1</f>
        <v>0</v>
      </c>
    </row>
    <row r="12" spans="1:5" s="1" customFormat="1" ht="30.75" customHeight="1" collapsed="1">
      <c r="A12" s="13" t="s">
        <v>44</v>
      </c>
      <c r="B12" s="20" t="e">
        <f>SUM(B11:E11)/SUM(B9:E9)</f>
        <v>#DIV/0!</v>
      </c>
      <c r="C12" s="18"/>
      <c r="D12" s="18"/>
      <c r="E12" s="18"/>
    </row>
    <row r="13" spans="1:5" s="1" customFormat="1" ht="37.5">
      <c r="A13" s="2" t="s">
        <v>59</v>
      </c>
      <c r="B13" s="5" t="s">
        <v>35</v>
      </c>
      <c r="C13" s="6" t="s">
        <v>36</v>
      </c>
      <c r="D13" s="7" t="s">
        <v>37</v>
      </c>
      <c r="E13" s="8" t="s">
        <v>38</v>
      </c>
    </row>
    <row r="14" spans="1:5" s="1" customFormat="1" ht="30.75" customHeight="1">
      <c r="A14" s="3" t="s">
        <v>60</v>
      </c>
      <c r="B14" s="48" t="s">
        <v>150</v>
      </c>
      <c r="C14" s="48"/>
      <c r="D14" s="48"/>
      <c r="E14" s="48"/>
    </row>
    <row r="15" spans="1:5" s="1" customFormat="1" ht="30.75" customHeight="1">
      <c r="A15" s="3" t="s">
        <v>61</v>
      </c>
      <c r="B15" s="48"/>
      <c r="C15" s="48" t="s">
        <v>150</v>
      </c>
      <c r="D15" s="48"/>
      <c r="E15" s="48"/>
    </row>
    <row r="16" spans="1:5" s="1" customFormat="1" ht="30.75" customHeight="1">
      <c r="A16" s="3" t="s">
        <v>62</v>
      </c>
      <c r="B16" s="48"/>
      <c r="C16" s="48"/>
      <c r="D16" s="48" t="s">
        <v>150</v>
      </c>
      <c r="E16" s="48"/>
    </row>
    <row r="17" spans="1:5" s="1" customFormat="1" ht="30.75" customHeight="1">
      <c r="A17" s="3" t="s">
        <v>63</v>
      </c>
      <c r="B17" s="48"/>
      <c r="C17" s="48"/>
      <c r="D17" s="48"/>
      <c r="E17" s="48" t="s">
        <v>150</v>
      </c>
    </row>
    <row r="18" spans="1:5" s="1" customFormat="1" ht="30.75" hidden="1" customHeight="1" outlineLevel="1">
      <c r="A18" s="13" t="s">
        <v>41</v>
      </c>
      <c r="B18" s="5">
        <f>COUNTIF(B14:B17, "X")</f>
        <v>0</v>
      </c>
      <c r="C18" s="6">
        <f t="shared" ref="C18:E18" si="1">COUNTIF(C14:C17, "X")</f>
        <v>0</v>
      </c>
      <c r="D18" s="7">
        <f t="shared" si="1"/>
        <v>0</v>
      </c>
      <c r="E18" s="8">
        <f t="shared" si="1"/>
        <v>0</v>
      </c>
    </row>
    <row r="19" spans="1:5" s="1" customFormat="1" ht="30.75" hidden="1" customHeight="1" outlineLevel="1">
      <c r="A19" s="13" t="s">
        <v>42</v>
      </c>
      <c r="B19" s="9" t="e">
        <f>B18/SUM($B$18:$E$18)</f>
        <v>#DIV/0!</v>
      </c>
      <c r="C19" s="10" t="e">
        <f t="shared" ref="C19:E19" si="2">C18/SUM($B$18:$E$18)</f>
        <v>#DIV/0!</v>
      </c>
      <c r="D19" s="11" t="e">
        <f t="shared" si="2"/>
        <v>#DIV/0!</v>
      </c>
      <c r="E19" s="12" t="e">
        <f t="shared" si="2"/>
        <v>#DIV/0!</v>
      </c>
    </row>
    <row r="20" spans="1:5" s="1" customFormat="1" ht="30.75" hidden="1" customHeight="1" outlineLevel="1">
      <c r="A20" s="13" t="s">
        <v>43</v>
      </c>
      <c r="B20" s="14">
        <f>B18*4</f>
        <v>0</v>
      </c>
      <c r="C20" s="15">
        <f>C18*3</f>
        <v>0</v>
      </c>
      <c r="D20" s="16">
        <f>D18*2</f>
        <v>0</v>
      </c>
      <c r="E20" s="17">
        <f>E18*1</f>
        <v>0</v>
      </c>
    </row>
    <row r="21" spans="1:5" s="1" customFormat="1" ht="30.75" customHeight="1" collapsed="1">
      <c r="A21" s="13" t="s">
        <v>44</v>
      </c>
      <c r="B21" s="20" t="e">
        <f>SUM(B20:E20)/SUM(B18:E18)</f>
        <v>#DIV/0!</v>
      </c>
      <c r="C21" s="18"/>
      <c r="D21" s="18"/>
      <c r="E21" s="18"/>
    </row>
    <row r="22" spans="1:5" s="1" customFormat="1" ht="30">
      <c r="A22" s="2" t="s">
        <v>64</v>
      </c>
      <c r="B22" s="5" t="s">
        <v>35</v>
      </c>
      <c r="C22" s="6" t="s">
        <v>36</v>
      </c>
      <c r="D22" s="7" t="s">
        <v>37</v>
      </c>
      <c r="E22" s="8" t="s">
        <v>38</v>
      </c>
    </row>
    <row r="23" spans="1:5" s="1" customFormat="1" ht="30.75" customHeight="1">
      <c r="A23" s="3" t="s">
        <v>65</v>
      </c>
      <c r="B23" s="48"/>
      <c r="C23" s="48" t="s">
        <v>150</v>
      </c>
      <c r="D23" s="48"/>
      <c r="E23" s="48"/>
    </row>
    <row r="24" spans="1:5" s="1" customFormat="1" ht="30.75" customHeight="1">
      <c r="A24" s="3" t="s">
        <v>66</v>
      </c>
      <c r="B24" s="48"/>
      <c r="C24" s="48"/>
      <c r="D24" s="48" t="s">
        <v>150</v>
      </c>
      <c r="E24" s="48"/>
    </row>
    <row r="25" spans="1:5" s="1" customFormat="1" ht="30.75" customHeight="1">
      <c r="A25" s="3" t="s">
        <v>67</v>
      </c>
      <c r="B25" s="48"/>
      <c r="C25" s="48"/>
      <c r="D25" s="48"/>
      <c r="E25" s="48" t="s">
        <v>150</v>
      </c>
    </row>
    <row r="26" spans="1:5" s="1" customFormat="1" ht="30.75" customHeight="1">
      <c r="A26" s="3" t="s">
        <v>68</v>
      </c>
      <c r="B26" s="48"/>
      <c r="C26" s="48"/>
      <c r="D26" s="48"/>
      <c r="E26" s="48" t="s">
        <v>150</v>
      </c>
    </row>
    <row r="27" spans="1:5" s="1" customFormat="1" ht="30.75" hidden="1" customHeight="1" outlineLevel="1">
      <c r="A27" s="13" t="s">
        <v>41</v>
      </c>
      <c r="B27" s="5">
        <f>COUNTIF(B23:B26, "X")</f>
        <v>0</v>
      </c>
      <c r="C27" s="6">
        <f>COUNTIF(C23:C26, "X")</f>
        <v>0</v>
      </c>
      <c r="D27" s="7">
        <f>COUNTIF(D23:D26, "X")</f>
        <v>0</v>
      </c>
      <c r="E27" s="8">
        <f>COUNTIF(E23:E26, "X")</f>
        <v>0</v>
      </c>
    </row>
    <row r="28" spans="1:5" s="1" customFormat="1" ht="30.75" hidden="1" customHeight="1" outlineLevel="1">
      <c r="A28" s="13" t="s">
        <v>42</v>
      </c>
      <c r="B28" s="9" t="e">
        <f>B27/SUM($B$27:$E$27)</f>
        <v>#DIV/0!</v>
      </c>
      <c r="C28" s="10" t="e">
        <f t="shared" ref="C28:E28" si="3">C27/SUM($B$27:$E$27)</f>
        <v>#DIV/0!</v>
      </c>
      <c r="D28" s="11" t="e">
        <f t="shared" si="3"/>
        <v>#DIV/0!</v>
      </c>
      <c r="E28" s="12" t="e">
        <f t="shared" si="3"/>
        <v>#DIV/0!</v>
      </c>
    </row>
    <row r="29" spans="1:5" s="1" customFormat="1" ht="30.75" hidden="1" customHeight="1" outlineLevel="1">
      <c r="A29" s="13" t="s">
        <v>43</v>
      </c>
      <c r="B29" s="14">
        <f>B27*4</f>
        <v>0</v>
      </c>
      <c r="C29" s="15">
        <f>C27*3</f>
        <v>0</v>
      </c>
      <c r="D29" s="16">
        <f>D27*2</f>
        <v>0</v>
      </c>
      <c r="E29" s="17">
        <f>E27*1</f>
        <v>0</v>
      </c>
    </row>
    <row r="30" spans="1:5" s="1" customFormat="1" ht="30.75" customHeight="1" collapsed="1">
      <c r="A30" s="13" t="s">
        <v>44</v>
      </c>
      <c r="B30" s="19" t="e">
        <f>SUM(B29:E29)/SUM(B27:E27)</f>
        <v>#DIV/0!</v>
      </c>
      <c r="C30" s="18"/>
      <c r="D30" s="18"/>
      <c r="E30" s="18"/>
    </row>
    <row r="31" spans="1:5" ht="40.5" hidden="1" customHeight="1" outlineLevel="1">
      <c r="A31" s="4" t="s">
        <v>39</v>
      </c>
      <c r="B31" s="5">
        <f>COUNTIF(B2:B30, "X")</f>
        <v>0</v>
      </c>
      <c r="C31" s="6">
        <f>COUNTIF(C2:C30, "X")</f>
        <v>0</v>
      </c>
      <c r="D31" s="7">
        <f>COUNTIF(D2:D30, "X")</f>
        <v>0</v>
      </c>
      <c r="E31" s="8">
        <f>COUNTIF(E2:E30, "X")</f>
        <v>0</v>
      </c>
    </row>
    <row r="32" spans="1:5" ht="40.5" hidden="1" customHeight="1" outlineLevel="1">
      <c r="A32" s="4" t="s">
        <v>40</v>
      </c>
      <c r="B32" s="9" t="e">
        <f>B31/SUM($B$31:$E$31)</f>
        <v>#DIV/0!</v>
      </c>
      <c r="C32" s="10" t="e">
        <f t="shared" ref="C32:E32" si="4">C31/SUM($B$31:$E$31)</f>
        <v>#DIV/0!</v>
      </c>
      <c r="D32" s="11" t="e">
        <f t="shared" si="4"/>
        <v>#DIV/0!</v>
      </c>
      <c r="E32" s="12" t="e">
        <f t="shared" si="4"/>
        <v>#DIV/0!</v>
      </c>
    </row>
    <row r="33" spans="1:5" s="1" customFormat="1" ht="37.5" hidden="1" outlineLevel="1">
      <c r="A33" s="4" t="s">
        <v>45</v>
      </c>
      <c r="B33" s="14">
        <f>B31*4</f>
        <v>0</v>
      </c>
      <c r="C33" s="15">
        <f>C31*3</f>
        <v>0</v>
      </c>
      <c r="D33" s="16">
        <f>D31*2</f>
        <v>0</v>
      </c>
      <c r="E33" s="17">
        <f>E31*1</f>
        <v>0</v>
      </c>
    </row>
    <row r="34" spans="1:5" s="1" customFormat="1" ht="30.75" customHeight="1" collapsed="1">
      <c r="A34" s="4" t="s">
        <v>46</v>
      </c>
      <c r="B34" s="20" t="e">
        <f>SUM(B33:E33)/SUM(B31:E31)</f>
        <v>#DIV/0!</v>
      </c>
      <c r="C34" s="18"/>
      <c r="D34" s="18"/>
      <c r="E34" s="18"/>
    </row>
  </sheetData>
  <sheetProtection sheet="1" objects="1" scenarios="1"/>
  <mergeCells count="1">
    <mergeCell ref="A1:E1"/>
  </mergeCells>
  <pageMargins left="0.7" right="0.7" top="0.75" bottom="0.75" header="0.3" footer="0.3"/>
  <pageSetup scale="82" fitToHeight="0" orientation="landscape"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topLeftCell="A18" workbookViewId="0">
      <selection activeCell="G34" sqref="G34"/>
    </sheetView>
  </sheetViews>
  <sheetFormatPr defaultRowHeight="15" outlineLevelRow="1"/>
  <cols>
    <col min="1" max="1" width="100.42578125" customWidth="1"/>
    <col min="2" max="5" width="12.42578125" customWidth="1"/>
  </cols>
  <sheetData>
    <row r="1" spans="1:5" ht="38.25" customHeight="1">
      <c r="A1" s="39" t="s">
        <v>69</v>
      </c>
      <c r="B1" s="39"/>
      <c r="C1" s="39"/>
      <c r="D1" s="39"/>
      <c r="E1" s="39"/>
    </row>
    <row r="2" spans="1:5" s="1" customFormat="1" ht="38.25" customHeight="1">
      <c r="A2" s="2" t="s">
        <v>73</v>
      </c>
      <c r="B2" s="5" t="s">
        <v>35</v>
      </c>
      <c r="C2" s="6" t="s">
        <v>36</v>
      </c>
      <c r="D2" s="7" t="s">
        <v>37</v>
      </c>
      <c r="E2" s="8" t="s">
        <v>38</v>
      </c>
    </row>
    <row r="3" spans="1:5" s="1" customFormat="1" ht="30.75" customHeight="1">
      <c r="A3" s="3" t="s">
        <v>70</v>
      </c>
      <c r="B3" s="48" t="s">
        <v>150</v>
      </c>
      <c r="C3" s="48"/>
      <c r="D3" s="48"/>
      <c r="E3" s="48"/>
    </row>
    <row r="4" spans="1:5" s="1" customFormat="1" ht="30.75" customHeight="1">
      <c r="A4" s="3" t="s">
        <v>72</v>
      </c>
      <c r="B4" s="48" t="s">
        <v>150</v>
      </c>
      <c r="C4" s="48"/>
      <c r="D4" s="48"/>
      <c r="E4" s="48"/>
    </row>
    <row r="5" spans="1:5" s="1" customFormat="1" ht="30.75" customHeight="1">
      <c r="A5" s="3" t="s">
        <v>71</v>
      </c>
      <c r="B5" s="48" t="s">
        <v>150</v>
      </c>
      <c r="C5" s="48"/>
      <c r="D5" s="48"/>
      <c r="E5" s="48"/>
    </row>
    <row r="6" spans="1:5" s="1" customFormat="1" ht="30.75" hidden="1" customHeight="1" outlineLevel="1">
      <c r="A6" s="13" t="s">
        <v>41</v>
      </c>
      <c r="B6" s="5">
        <f>COUNTIF(B3:B5, "X")</f>
        <v>0</v>
      </c>
      <c r="C6" s="6">
        <f>COUNTIF(C3:C5, "X")</f>
        <v>0</v>
      </c>
      <c r="D6" s="7">
        <f>COUNTIF(D3:D5, "X")</f>
        <v>0</v>
      </c>
      <c r="E6" s="8">
        <f>COUNTIF(E3:E5, "X")</f>
        <v>0</v>
      </c>
    </row>
    <row r="7" spans="1:5" s="1" customFormat="1" ht="30.75" hidden="1" customHeight="1" outlineLevel="1">
      <c r="A7" s="13" t="s">
        <v>42</v>
      </c>
      <c r="B7" s="9" t="e">
        <f>B6/SUM($B$6:$E$6)</f>
        <v>#DIV/0!</v>
      </c>
      <c r="C7" s="10" t="e">
        <f t="shared" ref="C7:E7" si="0">C6/SUM($B$6:$E$6)</f>
        <v>#DIV/0!</v>
      </c>
      <c r="D7" s="11" t="e">
        <f t="shared" si="0"/>
        <v>#DIV/0!</v>
      </c>
      <c r="E7" s="12" t="e">
        <f t="shared" si="0"/>
        <v>#DIV/0!</v>
      </c>
    </row>
    <row r="8" spans="1:5" s="1" customFormat="1" ht="30.75" hidden="1" customHeight="1" outlineLevel="1">
      <c r="A8" s="13" t="s">
        <v>43</v>
      </c>
      <c r="B8" s="14">
        <f>B6*4</f>
        <v>0</v>
      </c>
      <c r="C8" s="15">
        <f>C6*3</f>
        <v>0</v>
      </c>
      <c r="D8" s="16">
        <f>D6*2</f>
        <v>0</v>
      </c>
      <c r="E8" s="17">
        <f>E6*1</f>
        <v>0</v>
      </c>
    </row>
    <row r="9" spans="1:5" s="1" customFormat="1" ht="30.75" customHeight="1" collapsed="1">
      <c r="A9" s="13" t="s">
        <v>44</v>
      </c>
      <c r="B9" s="20" t="e">
        <f>SUM(B8:E8)/SUM(B6:E6)</f>
        <v>#DIV/0!</v>
      </c>
      <c r="C9" s="18"/>
      <c r="D9" s="18"/>
      <c r="E9" s="18"/>
    </row>
    <row r="10" spans="1:5" s="1" customFormat="1" ht="37.5">
      <c r="A10" s="2" t="s">
        <v>74</v>
      </c>
      <c r="B10" s="5" t="s">
        <v>35</v>
      </c>
      <c r="C10" s="6" t="s">
        <v>36</v>
      </c>
      <c r="D10" s="7" t="s">
        <v>37</v>
      </c>
      <c r="E10" s="8" t="s">
        <v>38</v>
      </c>
    </row>
    <row r="11" spans="1:5" s="1" customFormat="1" ht="30.75" customHeight="1">
      <c r="A11" s="3" t="s">
        <v>75</v>
      </c>
      <c r="B11" s="48" t="s">
        <v>150</v>
      </c>
      <c r="C11" s="48"/>
      <c r="D11" s="48"/>
      <c r="E11" s="48"/>
    </row>
    <row r="12" spans="1:5" s="1" customFormat="1" ht="30.75" customHeight="1">
      <c r="A12" s="3" t="s">
        <v>76</v>
      </c>
      <c r="B12" s="48"/>
      <c r="C12" s="48" t="s">
        <v>150</v>
      </c>
      <c r="D12" s="48"/>
      <c r="E12" s="48"/>
    </row>
    <row r="13" spans="1:5" s="1" customFormat="1" ht="30.75" customHeight="1">
      <c r="A13" s="3" t="s">
        <v>77</v>
      </c>
      <c r="B13" s="48"/>
      <c r="C13" s="48"/>
      <c r="D13" s="48" t="s">
        <v>150</v>
      </c>
      <c r="E13" s="48"/>
    </row>
    <row r="14" spans="1:5" s="1" customFormat="1" ht="30.75" customHeight="1">
      <c r="A14" s="3" t="s">
        <v>78</v>
      </c>
      <c r="B14" s="48"/>
      <c r="C14" s="48"/>
      <c r="D14" s="48"/>
      <c r="E14" s="48" t="s">
        <v>150</v>
      </c>
    </row>
    <row r="15" spans="1:5" s="1" customFormat="1" ht="30.75" hidden="1" customHeight="1" outlineLevel="1">
      <c r="A15" s="13" t="s">
        <v>41</v>
      </c>
      <c r="B15" s="5">
        <f>COUNTIF(B11:B14, "X")</f>
        <v>0</v>
      </c>
      <c r="C15" s="6">
        <f t="shared" ref="C15:E15" si="1">COUNTIF(C11:C14, "X")</f>
        <v>0</v>
      </c>
      <c r="D15" s="7">
        <f t="shared" si="1"/>
        <v>0</v>
      </c>
      <c r="E15" s="8">
        <f t="shared" si="1"/>
        <v>0</v>
      </c>
    </row>
    <row r="16" spans="1:5" s="1" customFormat="1" ht="30.75" hidden="1" customHeight="1" outlineLevel="1">
      <c r="A16" s="13" t="s">
        <v>42</v>
      </c>
      <c r="B16" s="9" t="e">
        <f>B15/SUM($B$15:$E$15)</f>
        <v>#DIV/0!</v>
      </c>
      <c r="C16" s="10" t="e">
        <f t="shared" ref="C16:E16" si="2">C15/SUM($B$15:$E$15)</f>
        <v>#DIV/0!</v>
      </c>
      <c r="D16" s="11" t="e">
        <f t="shared" si="2"/>
        <v>#DIV/0!</v>
      </c>
      <c r="E16" s="12" t="e">
        <f t="shared" si="2"/>
        <v>#DIV/0!</v>
      </c>
    </row>
    <row r="17" spans="1:5" s="1" customFormat="1" ht="30.75" hidden="1" customHeight="1" outlineLevel="1">
      <c r="A17" s="13" t="s">
        <v>43</v>
      </c>
      <c r="B17" s="14">
        <f>B15*4</f>
        <v>0</v>
      </c>
      <c r="C17" s="15">
        <f>C15*3</f>
        <v>0</v>
      </c>
      <c r="D17" s="16">
        <f>D15*2</f>
        <v>0</v>
      </c>
      <c r="E17" s="17">
        <f>E15*1</f>
        <v>0</v>
      </c>
    </row>
    <row r="18" spans="1:5" s="1" customFormat="1" ht="30.75" customHeight="1" collapsed="1">
      <c r="A18" s="13" t="s">
        <v>44</v>
      </c>
      <c r="B18" s="20" t="e">
        <f>SUM(B17:E17)/SUM(B15:E15)</f>
        <v>#DIV/0!</v>
      </c>
      <c r="C18" s="18"/>
      <c r="D18" s="18"/>
      <c r="E18" s="18"/>
    </row>
    <row r="19" spans="1:5" s="1" customFormat="1" ht="37.5">
      <c r="A19" s="2" t="s">
        <v>79</v>
      </c>
      <c r="B19" s="5" t="s">
        <v>35</v>
      </c>
      <c r="C19" s="6" t="s">
        <v>36</v>
      </c>
      <c r="D19" s="7" t="s">
        <v>37</v>
      </c>
      <c r="E19" s="8" t="s">
        <v>38</v>
      </c>
    </row>
    <row r="20" spans="1:5" s="1" customFormat="1" ht="30.75" customHeight="1">
      <c r="A20" s="3" t="s">
        <v>80</v>
      </c>
      <c r="B20" s="48"/>
      <c r="C20" s="48" t="s">
        <v>150</v>
      </c>
      <c r="D20" s="48"/>
      <c r="E20" s="48"/>
    </row>
    <row r="21" spans="1:5" s="1" customFormat="1" ht="30.75" customHeight="1">
      <c r="A21" s="3" t="s">
        <v>81</v>
      </c>
      <c r="B21" s="48"/>
      <c r="C21" s="48"/>
      <c r="D21" s="48" t="s">
        <v>150</v>
      </c>
      <c r="E21" s="48"/>
    </row>
    <row r="22" spans="1:5" s="1" customFormat="1" ht="30.75" customHeight="1">
      <c r="A22" s="3" t="s">
        <v>82</v>
      </c>
      <c r="B22" s="48"/>
      <c r="C22" s="48"/>
      <c r="D22" s="48"/>
      <c r="E22" s="48" t="s">
        <v>150</v>
      </c>
    </row>
    <row r="23" spans="1:5" s="1" customFormat="1" ht="30.75" customHeight="1">
      <c r="A23" s="3" t="s">
        <v>83</v>
      </c>
      <c r="B23" s="48"/>
      <c r="C23" s="48"/>
      <c r="D23" s="48"/>
      <c r="E23" s="48" t="s">
        <v>150</v>
      </c>
    </row>
    <row r="24" spans="1:5" s="1" customFormat="1" ht="30.75" customHeight="1">
      <c r="A24" s="3" t="s">
        <v>84</v>
      </c>
      <c r="B24" s="48"/>
      <c r="C24" s="48"/>
      <c r="D24" s="48"/>
      <c r="E24" s="48" t="s">
        <v>150</v>
      </c>
    </row>
    <row r="25" spans="1:5" s="1" customFormat="1" ht="30.75" hidden="1" customHeight="1" outlineLevel="1">
      <c r="A25" s="13" t="s">
        <v>41</v>
      </c>
      <c r="B25" s="5">
        <f>COUNTIF(B20:B24, "X")</f>
        <v>0</v>
      </c>
      <c r="C25" s="6">
        <f>COUNTIF(C20:C24, "X")</f>
        <v>0</v>
      </c>
      <c r="D25" s="7">
        <f>COUNTIF(D20:D24, "X")</f>
        <v>0</v>
      </c>
      <c r="E25" s="8">
        <f>COUNTIF(E20:E24, "X")</f>
        <v>0</v>
      </c>
    </row>
    <row r="26" spans="1:5" s="1" customFormat="1" ht="30.75" hidden="1" customHeight="1" outlineLevel="1">
      <c r="A26" s="13" t="s">
        <v>42</v>
      </c>
      <c r="B26" s="9" t="e">
        <f>B25/SUM($B$25:$E$25)</f>
        <v>#DIV/0!</v>
      </c>
      <c r="C26" s="10" t="e">
        <f t="shared" ref="C26:E26" si="3">C25/SUM($B$25:$E$25)</f>
        <v>#DIV/0!</v>
      </c>
      <c r="D26" s="11" t="e">
        <f t="shared" si="3"/>
        <v>#DIV/0!</v>
      </c>
      <c r="E26" s="12" t="e">
        <f t="shared" si="3"/>
        <v>#DIV/0!</v>
      </c>
    </row>
    <row r="27" spans="1:5" s="1" customFormat="1" ht="30.75" hidden="1" customHeight="1" outlineLevel="1">
      <c r="A27" s="13" t="s">
        <v>43</v>
      </c>
      <c r="B27" s="14">
        <f>B25*4</f>
        <v>0</v>
      </c>
      <c r="C27" s="15">
        <f>C25*3</f>
        <v>0</v>
      </c>
      <c r="D27" s="16">
        <f>D25*2</f>
        <v>0</v>
      </c>
      <c r="E27" s="17">
        <f>E25*1</f>
        <v>0</v>
      </c>
    </row>
    <row r="28" spans="1:5" s="1" customFormat="1" ht="30.75" customHeight="1" collapsed="1">
      <c r="A28" s="13" t="s">
        <v>44</v>
      </c>
      <c r="B28" s="20" t="e">
        <f>SUM(B27:E27)/SUM(B25:E25)</f>
        <v>#DIV/0!</v>
      </c>
      <c r="C28" s="18"/>
      <c r="D28" s="18"/>
      <c r="E28" s="18"/>
    </row>
    <row r="29" spans="1:5" s="1" customFormat="1" ht="37.5">
      <c r="A29" s="2" t="s">
        <v>85</v>
      </c>
      <c r="B29" s="5" t="s">
        <v>35</v>
      </c>
      <c r="C29" s="6" t="s">
        <v>36</v>
      </c>
      <c r="D29" s="7" t="s">
        <v>37</v>
      </c>
      <c r="E29" s="8" t="s">
        <v>38</v>
      </c>
    </row>
    <row r="30" spans="1:5" s="1" customFormat="1" ht="30.75" customHeight="1">
      <c r="A30" s="3" t="s">
        <v>86</v>
      </c>
      <c r="B30" s="48"/>
      <c r="C30" s="48" t="s">
        <v>150</v>
      </c>
      <c r="D30" s="48"/>
      <c r="E30" s="48"/>
    </row>
    <row r="31" spans="1:5" s="1" customFormat="1" ht="30.75" hidden="1" customHeight="1" outlineLevel="1">
      <c r="A31" s="13" t="s">
        <v>41</v>
      </c>
      <c r="B31" s="5">
        <f>COUNTIF(B30:B30, "X")</f>
        <v>0</v>
      </c>
      <c r="C31" s="6">
        <f>COUNTIF(C30:C30, "X")</f>
        <v>0</v>
      </c>
      <c r="D31" s="7">
        <f>COUNTIF(D30:D30, "X")</f>
        <v>0</v>
      </c>
      <c r="E31" s="8">
        <f>COUNTIF(E30:E30, "X")</f>
        <v>0</v>
      </c>
    </row>
    <row r="32" spans="1:5" s="1" customFormat="1" ht="30.75" hidden="1" customHeight="1" outlineLevel="1">
      <c r="A32" s="13" t="s">
        <v>42</v>
      </c>
      <c r="B32" s="9" t="e">
        <f>B31/SUM($B$31:$E$31)</f>
        <v>#DIV/0!</v>
      </c>
      <c r="C32" s="10" t="e">
        <f t="shared" ref="C32:E32" si="4">C31/SUM($B$31:$E$31)</f>
        <v>#DIV/0!</v>
      </c>
      <c r="D32" s="11" t="e">
        <f t="shared" si="4"/>
        <v>#DIV/0!</v>
      </c>
      <c r="E32" s="12" t="e">
        <f t="shared" si="4"/>
        <v>#DIV/0!</v>
      </c>
    </row>
    <row r="33" spans="1:5" s="1" customFormat="1" ht="30.75" hidden="1" customHeight="1" outlineLevel="1">
      <c r="A33" s="13" t="s">
        <v>43</v>
      </c>
      <c r="B33" s="14">
        <f>B31*4</f>
        <v>0</v>
      </c>
      <c r="C33" s="15">
        <f>C31*3</f>
        <v>0</v>
      </c>
      <c r="D33" s="16">
        <f>D31*2</f>
        <v>0</v>
      </c>
      <c r="E33" s="17">
        <f>E31*1</f>
        <v>0</v>
      </c>
    </row>
    <row r="34" spans="1:5" s="1" customFormat="1" ht="30.75" customHeight="1" collapsed="1">
      <c r="A34" s="13" t="s">
        <v>44</v>
      </c>
      <c r="B34" s="20" t="e">
        <f>SUM(B33:E33)/SUM(B31:E31)</f>
        <v>#DIV/0!</v>
      </c>
      <c r="C34" s="18"/>
      <c r="D34" s="18"/>
      <c r="E34" s="18"/>
    </row>
    <row r="35" spans="1:5" ht="40.5" hidden="1" customHeight="1" outlineLevel="1">
      <c r="A35" s="4" t="s">
        <v>39</v>
      </c>
      <c r="B35" s="5">
        <f>COUNTIF(B2:B30, "X")</f>
        <v>0</v>
      </c>
      <c r="C35" s="6">
        <f>COUNTIF(C2:C30, "X")</f>
        <v>0</v>
      </c>
      <c r="D35" s="7">
        <f>COUNTIF(D2:D30, "X")</f>
        <v>0</v>
      </c>
      <c r="E35" s="8">
        <f>COUNTIF(E2:E30, "X")</f>
        <v>0</v>
      </c>
    </row>
    <row r="36" spans="1:5" ht="40.5" hidden="1" customHeight="1" outlineLevel="1">
      <c r="A36" s="4" t="s">
        <v>40</v>
      </c>
      <c r="B36" s="9" t="e">
        <f>B35/SUM($B$35:$E$35)</f>
        <v>#DIV/0!</v>
      </c>
      <c r="C36" s="10" t="e">
        <f t="shared" ref="C36:E36" si="5">C35/SUM($B$35:$E$35)</f>
        <v>#DIV/0!</v>
      </c>
      <c r="D36" s="11" t="e">
        <f t="shared" si="5"/>
        <v>#DIV/0!</v>
      </c>
      <c r="E36" s="12" t="e">
        <f t="shared" si="5"/>
        <v>#DIV/0!</v>
      </c>
    </row>
    <row r="37" spans="1:5" s="1" customFormat="1" ht="37.5" hidden="1" outlineLevel="1">
      <c r="A37" s="4" t="s">
        <v>45</v>
      </c>
      <c r="B37" s="14">
        <f>B35*4</f>
        <v>0</v>
      </c>
      <c r="C37" s="15">
        <f>C35*3</f>
        <v>0</v>
      </c>
      <c r="D37" s="16">
        <f>D35*2</f>
        <v>0</v>
      </c>
      <c r="E37" s="17">
        <f>E35*1</f>
        <v>0</v>
      </c>
    </row>
    <row r="38" spans="1:5" s="1" customFormat="1" ht="30.75" customHeight="1" collapsed="1">
      <c r="A38" s="4" t="s">
        <v>46</v>
      </c>
      <c r="B38" s="20" t="e">
        <f>SUM(B37:E37)/SUM(B35:E35)</f>
        <v>#DIV/0!</v>
      </c>
      <c r="C38" s="18"/>
      <c r="D38" s="18"/>
      <c r="E38" s="18"/>
    </row>
  </sheetData>
  <sheetProtection sheet="1" objects="1" scenarios="1"/>
  <mergeCells count="1">
    <mergeCell ref="A1:E1"/>
  </mergeCells>
  <pageMargins left="0.7" right="0.7" top="0.75" bottom="0.75" header="0.3" footer="0.3"/>
  <pageSetup scale="82" fitToHeight="0" orientation="landscape"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topLeftCell="A21" workbookViewId="0">
      <selection activeCell="D42" sqref="D42"/>
    </sheetView>
  </sheetViews>
  <sheetFormatPr defaultRowHeight="15" outlineLevelRow="1"/>
  <cols>
    <col min="1" max="1" width="100.42578125" customWidth="1"/>
    <col min="2" max="5" width="12.42578125" customWidth="1"/>
  </cols>
  <sheetData>
    <row r="1" spans="1:5" ht="38.25" customHeight="1">
      <c r="A1" s="40" t="s">
        <v>87</v>
      </c>
      <c r="B1" s="40"/>
      <c r="C1" s="40"/>
      <c r="D1" s="40"/>
      <c r="E1" s="40"/>
    </row>
    <row r="2" spans="1:5" s="1" customFormat="1" ht="56.25">
      <c r="A2" s="2" t="s">
        <v>88</v>
      </c>
      <c r="B2" s="5" t="s">
        <v>35</v>
      </c>
      <c r="C2" s="6" t="s">
        <v>36</v>
      </c>
      <c r="D2" s="7" t="s">
        <v>37</v>
      </c>
      <c r="E2" s="8" t="s">
        <v>38</v>
      </c>
    </row>
    <row r="3" spans="1:5" s="1" customFormat="1" ht="30.75" customHeight="1">
      <c r="A3" s="3" t="s">
        <v>89</v>
      </c>
      <c r="B3" s="48" t="s">
        <v>150</v>
      </c>
      <c r="C3" s="48"/>
      <c r="D3" s="48"/>
      <c r="E3" s="48"/>
    </row>
    <row r="4" spans="1:5" s="1" customFormat="1" ht="30.75" customHeight="1">
      <c r="A4" s="3" t="s">
        <v>90</v>
      </c>
      <c r="B4" s="48" t="s">
        <v>150</v>
      </c>
      <c r="C4" s="48"/>
      <c r="D4" s="48"/>
      <c r="E4" s="48"/>
    </row>
    <row r="5" spans="1:5" s="1" customFormat="1" ht="30.75" customHeight="1">
      <c r="A5" s="3" t="s">
        <v>91</v>
      </c>
      <c r="B5" s="48" t="s">
        <v>151</v>
      </c>
      <c r="C5" s="48"/>
      <c r="D5" s="48"/>
      <c r="E5" s="48"/>
    </row>
    <row r="6" spans="1:5" s="1" customFormat="1" ht="30.75" customHeight="1">
      <c r="A6" s="3" t="s">
        <v>92</v>
      </c>
      <c r="B6" s="48" t="s">
        <v>150</v>
      </c>
      <c r="C6" s="48"/>
      <c r="D6" s="48"/>
      <c r="E6" s="48"/>
    </row>
    <row r="7" spans="1:5" s="1" customFormat="1" ht="30.75" hidden="1" customHeight="1" outlineLevel="1">
      <c r="A7" s="13" t="s">
        <v>41</v>
      </c>
      <c r="B7" s="5">
        <f>COUNTIF(B3:B6, "X")</f>
        <v>0</v>
      </c>
      <c r="C7" s="6">
        <f>COUNTIF(C3:C6, "X")</f>
        <v>0</v>
      </c>
      <c r="D7" s="7">
        <f>COUNTIF(D3:D6, "X")</f>
        <v>0</v>
      </c>
      <c r="E7" s="8">
        <f>COUNTIF(E3:E6, "X")</f>
        <v>0</v>
      </c>
    </row>
    <row r="8" spans="1:5" s="1" customFormat="1" ht="30.75" hidden="1" customHeight="1" outlineLevel="1">
      <c r="A8" s="13" t="s">
        <v>42</v>
      </c>
      <c r="B8" s="9" t="e">
        <f>B7/SUM($B$7:$E$7)</f>
        <v>#DIV/0!</v>
      </c>
      <c r="C8" s="10" t="e">
        <f t="shared" ref="C8:E8" si="0">C7/SUM($B$7:$E$7)</f>
        <v>#DIV/0!</v>
      </c>
      <c r="D8" s="11" t="e">
        <f t="shared" si="0"/>
        <v>#DIV/0!</v>
      </c>
      <c r="E8" s="12" t="e">
        <f t="shared" si="0"/>
        <v>#DIV/0!</v>
      </c>
    </row>
    <row r="9" spans="1:5" s="1" customFormat="1" ht="30.75" hidden="1" customHeight="1" outlineLevel="1">
      <c r="A9" s="13" t="s">
        <v>43</v>
      </c>
      <c r="B9" s="14">
        <f>B7*4</f>
        <v>0</v>
      </c>
      <c r="C9" s="15">
        <f>C7*3</f>
        <v>0</v>
      </c>
      <c r="D9" s="16">
        <f>D7*2</f>
        <v>0</v>
      </c>
      <c r="E9" s="17">
        <f>E7*1</f>
        <v>0</v>
      </c>
    </row>
    <row r="10" spans="1:5" s="1" customFormat="1" ht="30.75" customHeight="1" collapsed="1">
      <c r="A10" s="13" t="s">
        <v>44</v>
      </c>
      <c r="B10" s="20" t="e">
        <f>SUM(B9:E9)/SUM(B7:E7)</f>
        <v>#DIV/0!</v>
      </c>
      <c r="C10" s="18"/>
      <c r="D10" s="18"/>
      <c r="E10" s="18"/>
    </row>
    <row r="11" spans="1:5" s="1" customFormat="1" ht="30">
      <c r="A11" s="2" t="s">
        <v>93</v>
      </c>
      <c r="B11" s="5" t="s">
        <v>35</v>
      </c>
      <c r="C11" s="6" t="s">
        <v>36</v>
      </c>
      <c r="D11" s="7" t="s">
        <v>37</v>
      </c>
      <c r="E11" s="8" t="s">
        <v>38</v>
      </c>
    </row>
    <row r="12" spans="1:5" s="1" customFormat="1" ht="30.75" customHeight="1">
      <c r="A12" s="3" t="s">
        <v>94</v>
      </c>
      <c r="B12" s="48" t="s">
        <v>150</v>
      </c>
      <c r="C12" s="48"/>
      <c r="D12" s="48"/>
      <c r="E12" s="48"/>
    </row>
    <row r="13" spans="1:5" s="1" customFormat="1" ht="30.75" customHeight="1">
      <c r="A13" s="3" t="s">
        <v>95</v>
      </c>
      <c r="B13" s="48"/>
      <c r="C13" s="48" t="s">
        <v>150</v>
      </c>
      <c r="D13" s="48"/>
      <c r="E13" s="48"/>
    </row>
    <row r="14" spans="1:5" s="1" customFormat="1" ht="30.75" customHeight="1">
      <c r="A14" s="3" t="s">
        <v>96</v>
      </c>
      <c r="B14" s="48"/>
      <c r="C14" s="48"/>
      <c r="D14" s="48" t="s">
        <v>150</v>
      </c>
      <c r="E14" s="48"/>
    </row>
    <row r="15" spans="1:5" s="1" customFormat="1" ht="30.75" hidden="1" customHeight="1" outlineLevel="1">
      <c r="A15" s="13" t="s">
        <v>41</v>
      </c>
      <c r="B15" s="5">
        <f>COUNTIF(B12:B14, "X")</f>
        <v>0</v>
      </c>
      <c r="C15" s="6">
        <f>COUNTIF(C12:C14, "X")</f>
        <v>0</v>
      </c>
      <c r="D15" s="7">
        <f>COUNTIF(D12:D14, "X")</f>
        <v>0</v>
      </c>
      <c r="E15" s="8">
        <f>COUNTIF(E12:E14, "X")</f>
        <v>0</v>
      </c>
    </row>
    <row r="16" spans="1:5" s="1" customFormat="1" ht="30.75" hidden="1" customHeight="1" outlineLevel="1">
      <c r="A16" s="13" t="s">
        <v>42</v>
      </c>
      <c r="B16" s="9" t="e">
        <f>B15/SUM($B$15:$E$15)</f>
        <v>#DIV/0!</v>
      </c>
      <c r="C16" s="10" t="e">
        <f t="shared" ref="C16:E16" si="1">C15/SUM($B$15:$E$15)</f>
        <v>#DIV/0!</v>
      </c>
      <c r="D16" s="11" t="e">
        <f t="shared" si="1"/>
        <v>#DIV/0!</v>
      </c>
      <c r="E16" s="12" t="e">
        <f t="shared" si="1"/>
        <v>#DIV/0!</v>
      </c>
    </row>
    <row r="17" spans="1:5" s="1" customFormat="1" ht="30.75" hidden="1" customHeight="1" outlineLevel="1">
      <c r="A17" s="13" t="s">
        <v>43</v>
      </c>
      <c r="B17" s="14">
        <f>B15*4</f>
        <v>0</v>
      </c>
      <c r="C17" s="15">
        <f>C15*3</f>
        <v>0</v>
      </c>
      <c r="D17" s="16">
        <f>D15*2</f>
        <v>0</v>
      </c>
      <c r="E17" s="17">
        <f>E15*1</f>
        <v>0</v>
      </c>
    </row>
    <row r="18" spans="1:5" s="1" customFormat="1" ht="30.75" customHeight="1" collapsed="1">
      <c r="A18" s="13" t="s">
        <v>44</v>
      </c>
      <c r="B18" s="20" t="e">
        <f>SUM(B17:E17)/SUM(B15:E15)</f>
        <v>#DIV/0!</v>
      </c>
      <c r="C18" s="18"/>
      <c r="D18" s="18"/>
      <c r="E18" s="18"/>
    </row>
    <row r="19" spans="1:5" s="1" customFormat="1" ht="30">
      <c r="A19" s="2" t="s">
        <v>97</v>
      </c>
      <c r="B19" s="5" t="s">
        <v>35</v>
      </c>
      <c r="C19" s="6" t="s">
        <v>36</v>
      </c>
      <c r="D19" s="7" t="s">
        <v>37</v>
      </c>
      <c r="E19" s="8" t="s">
        <v>38</v>
      </c>
    </row>
    <row r="20" spans="1:5" s="1" customFormat="1" ht="30.75" customHeight="1">
      <c r="A20" s="3" t="s">
        <v>98</v>
      </c>
      <c r="B20" s="48"/>
      <c r="C20" s="48" t="s">
        <v>150</v>
      </c>
      <c r="D20" s="48"/>
      <c r="E20" s="48"/>
    </row>
    <row r="21" spans="1:5" s="1" customFormat="1" ht="30.75" customHeight="1">
      <c r="A21" s="3" t="s">
        <v>99</v>
      </c>
      <c r="B21" s="48"/>
      <c r="C21" s="48"/>
      <c r="D21" s="48" t="s">
        <v>150</v>
      </c>
      <c r="E21" s="48"/>
    </row>
    <row r="22" spans="1:5" s="1" customFormat="1" ht="30.75" customHeight="1">
      <c r="A22" s="3" t="s">
        <v>100</v>
      </c>
      <c r="B22" s="48"/>
      <c r="C22" s="48"/>
      <c r="D22" s="48"/>
      <c r="E22" s="48" t="s">
        <v>150</v>
      </c>
    </row>
    <row r="23" spans="1:5" s="1" customFormat="1" ht="30.75" hidden="1" customHeight="1" outlineLevel="1">
      <c r="A23" s="13" t="s">
        <v>41</v>
      </c>
      <c r="B23" s="5">
        <f>COUNTIF(B20:B22, "X")</f>
        <v>0</v>
      </c>
      <c r="C23" s="6">
        <f>COUNTIF(C20:C22, "X")</f>
        <v>0</v>
      </c>
      <c r="D23" s="7">
        <f>COUNTIF(D20:D22, "X")</f>
        <v>0</v>
      </c>
      <c r="E23" s="8">
        <f>COUNTIF(E20:E22, "X")</f>
        <v>0</v>
      </c>
    </row>
    <row r="24" spans="1:5" s="1" customFormat="1" ht="30.75" hidden="1" customHeight="1" outlineLevel="1">
      <c r="A24" s="13" t="s">
        <v>42</v>
      </c>
      <c r="B24" s="9" t="e">
        <f>B23/SUM($B$23:$E$23)</f>
        <v>#DIV/0!</v>
      </c>
      <c r="C24" s="10" t="e">
        <f t="shared" ref="C24:E24" si="2">C23/SUM($B$23:$E$23)</f>
        <v>#DIV/0!</v>
      </c>
      <c r="D24" s="11" t="e">
        <f t="shared" si="2"/>
        <v>#DIV/0!</v>
      </c>
      <c r="E24" s="12" t="e">
        <f t="shared" si="2"/>
        <v>#DIV/0!</v>
      </c>
    </row>
    <row r="25" spans="1:5" s="1" customFormat="1" ht="30.75" hidden="1" customHeight="1" outlineLevel="1">
      <c r="A25" s="13" t="s">
        <v>43</v>
      </c>
      <c r="B25" s="14">
        <f>B23*4</f>
        <v>0</v>
      </c>
      <c r="C25" s="15">
        <f>C23*3</f>
        <v>0</v>
      </c>
      <c r="D25" s="16">
        <f>D23*2</f>
        <v>0</v>
      </c>
      <c r="E25" s="17">
        <f>E23*1</f>
        <v>0</v>
      </c>
    </row>
    <row r="26" spans="1:5" s="1" customFormat="1" ht="30.75" customHeight="1" collapsed="1">
      <c r="A26" s="13" t="s">
        <v>44</v>
      </c>
      <c r="B26" s="20" t="e">
        <f>SUM(B25:E25)/SUM(B23:E23)</f>
        <v>#DIV/0!</v>
      </c>
      <c r="C26" s="18"/>
      <c r="D26" s="18"/>
      <c r="E26" s="18"/>
    </row>
    <row r="27" spans="1:5" s="1" customFormat="1" ht="30">
      <c r="A27" s="2" t="s">
        <v>101</v>
      </c>
      <c r="B27" s="5" t="s">
        <v>35</v>
      </c>
      <c r="C27" s="6" t="s">
        <v>36</v>
      </c>
      <c r="D27" s="7" t="s">
        <v>37</v>
      </c>
      <c r="E27" s="8" t="s">
        <v>38</v>
      </c>
    </row>
    <row r="28" spans="1:5" s="1" customFormat="1" ht="30.75" customHeight="1">
      <c r="A28" s="3" t="s">
        <v>102</v>
      </c>
      <c r="B28" s="48"/>
      <c r="C28" s="48" t="s">
        <v>150</v>
      </c>
      <c r="D28" s="48"/>
      <c r="E28" s="48"/>
    </row>
    <row r="29" spans="1:5" s="1" customFormat="1" ht="30.75" customHeight="1">
      <c r="A29" s="3" t="s">
        <v>103</v>
      </c>
      <c r="B29" s="48" t="s">
        <v>150</v>
      </c>
      <c r="C29" s="48"/>
      <c r="D29" s="48"/>
      <c r="E29" s="48"/>
    </row>
    <row r="30" spans="1:5" s="1" customFormat="1" ht="30.75" customHeight="1">
      <c r="A30" s="3" t="s">
        <v>104</v>
      </c>
      <c r="B30" s="48"/>
      <c r="C30" s="48" t="s">
        <v>150</v>
      </c>
      <c r="D30" s="48"/>
      <c r="E30" s="48"/>
    </row>
    <row r="31" spans="1:5" s="1" customFormat="1" ht="30.75" hidden="1" customHeight="1" outlineLevel="1">
      <c r="A31" s="13" t="s">
        <v>41</v>
      </c>
      <c r="B31" s="5">
        <f>COUNTIF(B28:B30, "X")</f>
        <v>0</v>
      </c>
      <c r="C31" s="6">
        <f>COUNTIF(C28:C30, "X")</f>
        <v>0</v>
      </c>
      <c r="D31" s="7">
        <f>COUNTIF(D28:D30, "X")</f>
        <v>0</v>
      </c>
      <c r="E31" s="8">
        <f>COUNTIF(E28:E30, "X")</f>
        <v>0</v>
      </c>
    </row>
    <row r="32" spans="1:5" s="1" customFormat="1" ht="30.75" hidden="1" customHeight="1" outlineLevel="1">
      <c r="A32" s="13" t="s">
        <v>42</v>
      </c>
      <c r="B32" s="9" t="e">
        <f>B31/SUM($B$31:$E$31)</f>
        <v>#DIV/0!</v>
      </c>
      <c r="C32" s="10" t="e">
        <f t="shared" ref="C32:E32" si="3">C31/SUM($B$31:$E$31)</f>
        <v>#DIV/0!</v>
      </c>
      <c r="D32" s="11" t="e">
        <f t="shared" si="3"/>
        <v>#DIV/0!</v>
      </c>
      <c r="E32" s="12" t="e">
        <f t="shared" si="3"/>
        <v>#DIV/0!</v>
      </c>
    </row>
    <row r="33" spans="1:5" s="1" customFormat="1" ht="30.75" hidden="1" customHeight="1" outlineLevel="1">
      <c r="A33" s="13" t="s">
        <v>43</v>
      </c>
      <c r="B33" s="14">
        <f>B31*4</f>
        <v>0</v>
      </c>
      <c r="C33" s="15">
        <f>C31*3</f>
        <v>0</v>
      </c>
      <c r="D33" s="16">
        <f>D31*2</f>
        <v>0</v>
      </c>
      <c r="E33" s="17">
        <f>E31*1</f>
        <v>0</v>
      </c>
    </row>
    <row r="34" spans="1:5" s="1" customFormat="1" ht="30.75" customHeight="1" collapsed="1">
      <c r="A34" s="13" t="s">
        <v>44</v>
      </c>
      <c r="B34" s="20" t="e">
        <f>SUM(B33:E33)/SUM(B31:E31)</f>
        <v>#DIV/0!</v>
      </c>
      <c r="C34" s="18"/>
      <c r="D34" s="18"/>
      <c r="E34" s="18"/>
    </row>
    <row r="35" spans="1:5" s="1" customFormat="1" ht="30">
      <c r="A35" s="2" t="s">
        <v>105</v>
      </c>
      <c r="B35" s="5" t="s">
        <v>35</v>
      </c>
      <c r="C35" s="6" t="s">
        <v>36</v>
      </c>
      <c r="D35" s="7" t="s">
        <v>37</v>
      </c>
      <c r="E35" s="8" t="s">
        <v>38</v>
      </c>
    </row>
    <row r="36" spans="1:5" s="1" customFormat="1" ht="30.75" customHeight="1">
      <c r="A36" s="3" t="s">
        <v>106</v>
      </c>
      <c r="B36" s="48"/>
      <c r="C36" s="48" t="s">
        <v>150</v>
      </c>
      <c r="D36" s="48"/>
      <c r="E36" s="48"/>
    </row>
    <row r="37" spans="1:5" s="1" customFormat="1" ht="30.75" customHeight="1">
      <c r="A37" s="3" t="s">
        <v>107</v>
      </c>
      <c r="B37" s="48" t="s">
        <v>150</v>
      </c>
      <c r="C37" s="48"/>
      <c r="D37" s="48"/>
      <c r="E37" s="48"/>
    </row>
    <row r="38" spans="1:5" s="1" customFormat="1" ht="30.75" customHeight="1">
      <c r="A38" s="3" t="s">
        <v>108</v>
      </c>
      <c r="B38" s="48"/>
      <c r="C38" s="48" t="s">
        <v>150</v>
      </c>
      <c r="D38" s="48"/>
      <c r="E38" s="48"/>
    </row>
    <row r="39" spans="1:5" s="1" customFormat="1" ht="30.75" hidden="1" customHeight="1" outlineLevel="1">
      <c r="A39" s="13" t="s">
        <v>41</v>
      </c>
      <c r="B39" s="5">
        <f>COUNTIF(B36:B38, "X")</f>
        <v>0</v>
      </c>
      <c r="C39" s="6">
        <f>COUNTIF(C36:C38, "X")</f>
        <v>0</v>
      </c>
      <c r="D39" s="7">
        <f>COUNTIF(D36:D38, "X")</f>
        <v>0</v>
      </c>
      <c r="E39" s="8">
        <f>COUNTIF(E36:E38, "X")</f>
        <v>0</v>
      </c>
    </row>
    <row r="40" spans="1:5" s="1" customFormat="1" ht="30.75" hidden="1" customHeight="1" outlineLevel="1">
      <c r="A40" s="13" t="s">
        <v>42</v>
      </c>
      <c r="B40" s="9" t="e">
        <f>B39/SUM($B$31:$E$31)</f>
        <v>#DIV/0!</v>
      </c>
      <c r="C40" s="10" t="e">
        <f t="shared" ref="C40" si="4">C39/SUM($B$31:$E$31)</f>
        <v>#DIV/0!</v>
      </c>
      <c r="D40" s="11" t="e">
        <f t="shared" ref="D40" si="5">D39/SUM($B$31:$E$31)</f>
        <v>#DIV/0!</v>
      </c>
      <c r="E40" s="12" t="e">
        <f t="shared" ref="E40" si="6">E39/SUM($B$31:$E$31)</f>
        <v>#DIV/0!</v>
      </c>
    </row>
    <row r="41" spans="1:5" s="1" customFormat="1" ht="30.75" hidden="1" customHeight="1" outlineLevel="1">
      <c r="A41" s="13" t="s">
        <v>43</v>
      </c>
      <c r="B41" s="14">
        <f>B39*4</f>
        <v>0</v>
      </c>
      <c r="C41" s="15">
        <f>C39*3</f>
        <v>0</v>
      </c>
      <c r="D41" s="16">
        <f>D39*2</f>
        <v>0</v>
      </c>
      <c r="E41" s="17">
        <f>E39*1</f>
        <v>0</v>
      </c>
    </row>
    <row r="42" spans="1:5" s="1" customFormat="1" ht="30.75" customHeight="1" collapsed="1">
      <c r="A42" s="13" t="s">
        <v>44</v>
      </c>
      <c r="B42" s="20" t="e">
        <f>SUM(B41:E41)/SUM(B39:E39)</f>
        <v>#DIV/0!</v>
      </c>
      <c r="C42" s="18"/>
      <c r="D42" s="18"/>
      <c r="E42" s="18"/>
    </row>
    <row r="43" spans="1:5" ht="40.5" hidden="1" customHeight="1" outlineLevel="1">
      <c r="A43" s="4" t="s">
        <v>39</v>
      </c>
      <c r="B43" s="5">
        <f>COUNTIF(B2:B30, "X")</f>
        <v>0</v>
      </c>
      <c r="C43" s="6">
        <f>COUNTIF(C2:C30, "X")</f>
        <v>0</v>
      </c>
      <c r="D43" s="7">
        <f>COUNTIF(D2:D30, "X")</f>
        <v>0</v>
      </c>
      <c r="E43" s="8">
        <f>COUNTIF(E2:E30, "X")</f>
        <v>0</v>
      </c>
    </row>
    <row r="44" spans="1:5" ht="40.5" hidden="1" customHeight="1" outlineLevel="1">
      <c r="A44" s="4" t="s">
        <v>40</v>
      </c>
      <c r="B44" s="9" t="e">
        <f>B43/SUM($B$43:$E$43)</f>
        <v>#DIV/0!</v>
      </c>
      <c r="C44" s="10" t="e">
        <f t="shared" ref="C44:E44" si="7">C43/SUM($B$43:$E$43)</f>
        <v>#DIV/0!</v>
      </c>
      <c r="D44" s="11" t="e">
        <f t="shared" si="7"/>
        <v>#DIV/0!</v>
      </c>
      <c r="E44" s="12" t="e">
        <f t="shared" si="7"/>
        <v>#DIV/0!</v>
      </c>
    </row>
    <row r="45" spans="1:5" s="1" customFormat="1" ht="37.5" hidden="1" outlineLevel="1">
      <c r="A45" s="4" t="s">
        <v>45</v>
      </c>
      <c r="B45" s="14">
        <f>B43*4</f>
        <v>0</v>
      </c>
      <c r="C45" s="15">
        <f>C43*3</f>
        <v>0</v>
      </c>
      <c r="D45" s="16">
        <f>D43*2</f>
        <v>0</v>
      </c>
      <c r="E45" s="17">
        <f>E43*1</f>
        <v>0</v>
      </c>
    </row>
    <row r="46" spans="1:5" s="1" customFormat="1" ht="30.75" customHeight="1" collapsed="1">
      <c r="A46" s="4" t="s">
        <v>46</v>
      </c>
      <c r="B46" s="20" t="e">
        <f>SUM(B45:E45)/SUM(B43:E43)</f>
        <v>#DIV/0!</v>
      </c>
      <c r="C46" s="18"/>
      <c r="D46" s="18"/>
      <c r="E46" s="18"/>
    </row>
  </sheetData>
  <sheetProtection sheet="1" objects="1" scenarios="1"/>
  <mergeCells count="1">
    <mergeCell ref="A1:E1"/>
  </mergeCells>
  <pageMargins left="0.7" right="0.7" top="0.75" bottom="0.75" header="0.3" footer="0.3"/>
  <pageSetup scale="82" fitToHeight="0" orientation="landscape"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opLeftCell="A8" workbookViewId="0">
      <selection activeCell="B14" sqref="B14:E20"/>
    </sheetView>
  </sheetViews>
  <sheetFormatPr defaultRowHeight="15" outlineLevelRow="1"/>
  <cols>
    <col min="1" max="1" width="100.42578125" customWidth="1"/>
    <col min="2" max="5" width="12.42578125" customWidth="1"/>
  </cols>
  <sheetData>
    <row r="1" spans="1:5" ht="38.25" customHeight="1">
      <c r="A1" s="41" t="s">
        <v>150</v>
      </c>
      <c r="B1" s="41"/>
      <c r="C1" s="41"/>
      <c r="D1" s="41"/>
      <c r="E1" s="41"/>
    </row>
    <row r="2" spans="1:5" s="1" customFormat="1" ht="38.25" customHeight="1">
      <c r="A2" s="2" t="s">
        <v>109</v>
      </c>
      <c r="B2" s="5" t="s">
        <v>35</v>
      </c>
      <c r="C2" s="6" t="s">
        <v>36</v>
      </c>
      <c r="D2" s="7" t="s">
        <v>37</v>
      </c>
      <c r="E2" s="8" t="s">
        <v>38</v>
      </c>
    </row>
    <row r="3" spans="1:5" s="1" customFormat="1" ht="30.75" customHeight="1">
      <c r="A3" s="3" t="s">
        <v>110</v>
      </c>
      <c r="B3" s="48" t="s">
        <v>150</v>
      </c>
      <c r="C3" s="48"/>
      <c r="D3" s="48"/>
      <c r="E3" s="48"/>
    </row>
    <row r="4" spans="1:5" s="1" customFormat="1" ht="30.75" customHeight="1">
      <c r="A4" s="3" t="s">
        <v>111</v>
      </c>
      <c r="B4" s="48" t="s">
        <v>150</v>
      </c>
      <c r="C4" s="48"/>
      <c r="D4" s="48"/>
      <c r="E4" s="48"/>
    </row>
    <row r="5" spans="1:5" s="1" customFormat="1" ht="30.75" customHeight="1">
      <c r="A5" s="3" t="s">
        <v>112</v>
      </c>
      <c r="B5" s="48" t="s">
        <v>150</v>
      </c>
      <c r="C5" s="48"/>
      <c r="D5" s="48"/>
      <c r="E5" s="48"/>
    </row>
    <row r="6" spans="1:5" s="1" customFormat="1" ht="30.75" customHeight="1">
      <c r="A6" s="3" t="s">
        <v>113</v>
      </c>
      <c r="B6" s="48" t="s">
        <v>150</v>
      </c>
      <c r="C6" s="48"/>
      <c r="D6" s="48"/>
      <c r="E6" s="48"/>
    </row>
    <row r="7" spans="1:5" s="1" customFormat="1" ht="30.75" customHeight="1">
      <c r="A7" s="3" t="s">
        <v>114</v>
      </c>
      <c r="B7" s="48"/>
      <c r="C7" s="48" t="s">
        <v>150</v>
      </c>
      <c r="D7" s="48"/>
      <c r="E7" s="48"/>
    </row>
    <row r="8" spans="1:5" s="1" customFormat="1" ht="30.75" customHeight="1">
      <c r="A8" s="3" t="s">
        <v>115</v>
      </c>
      <c r="B8" s="48"/>
      <c r="C8" s="48" t="s">
        <v>150</v>
      </c>
      <c r="D8" s="48"/>
      <c r="E8" s="48"/>
    </row>
    <row r="9" spans="1:5" s="1" customFormat="1" ht="30.75" hidden="1" customHeight="1" outlineLevel="1">
      <c r="A9" s="13" t="s">
        <v>41</v>
      </c>
      <c r="B9" s="5">
        <f>COUNTIF(B3:B8, "X")</f>
        <v>0</v>
      </c>
      <c r="C9" s="6">
        <f>COUNTIF(C3:C8, "X")</f>
        <v>0</v>
      </c>
      <c r="D9" s="7">
        <f>COUNTIF(D3:D8, "X")</f>
        <v>0</v>
      </c>
      <c r="E9" s="8">
        <f>COUNTIF(E3:E8, "X")</f>
        <v>0</v>
      </c>
    </row>
    <row r="10" spans="1:5" s="1" customFormat="1" ht="30.75" hidden="1" customHeight="1" outlineLevel="1">
      <c r="A10" s="13" t="s">
        <v>42</v>
      </c>
      <c r="B10" s="9" t="e">
        <f>B9/SUM($B$9:$E$9)</f>
        <v>#DIV/0!</v>
      </c>
      <c r="C10" s="10" t="e">
        <f t="shared" ref="C10:E10" si="0">C9/SUM($B$9:$E$9)</f>
        <v>#DIV/0!</v>
      </c>
      <c r="D10" s="11" t="e">
        <f t="shared" si="0"/>
        <v>#DIV/0!</v>
      </c>
      <c r="E10" s="12" t="e">
        <f t="shared" si="0"/>
        <v>#DIV/0!</v>
      </c>
    </row>
    <row r="11" spans="1:5" s="1" customFormat="1" ht="30.75" hidden="1" customHeight="1" outlineLevel="1">
      <c r="A11" s="13" t="s">
        <v>43</v>
      </c>
      <c r="B11" s="14">
        <f>B9*4</f>
        <v>0</v>
      </c>
      <c r="C11" s="15">
        <f>C9*3</f>
        <v>0</v>
      </c>
      <c r="D11" s="16">
        <f>D9*2</f>
        <v>0</v>
      </c>
      <c r="E11" s="17">
        <f>E9*1</f>
        <v>0</v>
      </c>
    </row>
    <row r="12" spans="1:5" s="1" customFormat="1" ht="30.75" customHeight="1" collapsed="1">
      <c r="A12" s="13" t="s">
        <v>44</v>
      </c>
      <c r="B12" s="20" t="e">
        <f>SUM(B11:E11)/SUM(B9:E9)</f>
        <v>#DIV/0!</v>
      </c>
      <c r="C12" s="18"/>
      <c r="D12" s="18"/>
      <c r="E12" s="18"/>
    </row>
    <row r="13" spans="1:5" s="1" customFormat="1" ht="38.25" customHeight="1">
      <c r="A13" s="2" t="s">
        <v>116</v>
      </c>
      <c r="B13" s="5" t="s">
        <v>35</v>
      </c>
      <c r="C13" s="6" t="s">
        <v>36</v>
      </c>
      <c r="D13" s="7" t="s">
        <v>37</v>
      </c>
      <c r="E13" s="8" t="s">
        <v>38</v>
      </c>
    </row>
    <row r="14" spans="1:5" s="1" customFormat="1" ht="30.75" customHeight="1">
      <c r="A14" s="3" t="s">
        <v>117</v>
      </c>
      <c r="B14" s="48" t="s">
        <v>150</v>
      </c>
      <c r="C14" s="48"/>
      <c r="D14" s="48"/>
      <c r="E14" s="48"/>
    </row>
    <row r="15" spans="1:5" s="1" customFormat="1" ht="30.75" customHeight="1">
      <c r="A15" s="3" t="s">
        <v>118</v>
      </c>
      <c r="B15" s="48" t="s">
        <v>150</v>
      </c>
      <c r="C15" s="48"/>
      <c r="D15" s="48"/>
      <c r="E15" s="48"/>
    </row>
    <row r="16" spans="1:5" s="1" customFormat="1" ht="30.75" customHeight="1">
      <c r="A16" s="3" t="s">
        <v>119</v>
      </c>
      <c r="B16" s="48" t="s">
        <v>150</v>
      </c>
      <c r="C16" s="48"/>
      <c r="D16" s="48"/>
      <c r="E16" s="48"/>
    </row>
    <row r="17" spans="1:5" s="1" customFormat="1" ht="30.75" customHeight="1">
      <c r="A17" s="3" t="s">
        <v>120</v>
      </c>
      <c r="B17" s="48" t="s">
        <v>150</v>
      </c>
      <c r="C17" s="48"/>
      <c r="D17" s="48"/>
      <c r="E17" s="48"/>
    </row>
    <row r="18" spans="1:5" s="1" customFormat="1" ht="30.75" customHeight="1">
      <c r="A18" s="3" t="s">
        <v>121</v>
      </c>
      <c r="B18" s="48"/>
      <c r="C18" s="48" t="s">
        <v>150</v>
      </c>
      <c r="D18" s="48"/>
      <c r="E18" s="48"/>
    </row>
    <row r="19" spans="1:5" s="1" customFormat="1" ht="30.75" customHeight="1">
      <c r="A19" s="3" t="s">
        <v>122</v>
      </c>
      <c r="B19" s="48"/>
      <c r="C19" s="48" t="s">
        <v>150</v>
      </c>
      <c r="D19" s="48"/>
      <c r="E19" s="48"/>
    </row>
    <row r="20" spans="1:5" s="1" customFormat="1" ht="30.75" customHeight="1">
      <c r="A20" s="3" t="s">
        <v>123</v>
      </c>
      <c r="B20" s="48"/>
      <c r="C20" s="48" t="s">
        <v>150</v>
      </c>
      <c r="D20" s="48"/>
      <c r="E20" s="48"/>
    </row>
    <row r="21" spans="1:5" s="1" customFormat="1" ht="30.75" hidden="1" customHeight="1" outlineLevel="1">
      <c r="A21" s="13" t="s">
        <v>41</v>
      </c>
      <c r="B21" s="5">
        <f>COUNTIF(B14:B20, "X")</f>
        <v>0</v>
      </c>
      <c r="C21" s="6">
        <f>COUNTIF(C14:C20, "X")</f>
        <v>0</v>
      </c>
      <c r="D21" s="7">
        <f>COUNTIF(D14:D20, "X")</f>
        <v>0</v>
      </c>
      <c r="E21" s="8">
        <f>COUNTIF(E14:E20, "X")</f>
        <v>0</v>
      </c>
    </row>
    <row r="22" spans="1:5" s="1" customFormat="1" ht="30.75" hidden="1" customHeight="1" outlineLevel="1">
      <c r="A22" s="13" t="s">
        <v>42</v>
      </c>
      <c r="B22" s="9" t="e">
        <f>B21/SUM($B$9:$E$9)</f>
        <v>#DIV/0!</v>
      </c>
      <c r="C22" s="10" t="e">
        <f t="shared" ref="C22:E22" si="1">C21/SUM($B$9:$E$9)</f>
        <v>#DIV/0!</v>
      </c>
      <c r="D22" s="11" t="e">
        <f t="shared" si="1"/>
        <v>#DIV/0!</v>
      </c>
      <c r="E22" s="12" t="e">
        <f t="shared" si="1"/>
        <v>#DIV/0!</v>
      </c>
    </row>
    <row r="23" spans="1:5" s="1" customFormat="1" ht="30.75" hidden="1" customHeight="1" outlineLevel="1">
      <c r="A23" s="13" t="s">
        <v>43</v>
      </c>
      <c r="B23" s="14">
        <f>B21*4</f>
        <v>0</v>
      </c>
      <c r="C23" s="15">
        <f>C21*3</f>
        <v>0</v>
      </c>
      <c r="D23" s="16">
        <f>D21*2</f>
        <v>0</v>
      </c>
      <c r="E23" s="17">
        <f>E21*1</f>
        <v>0</v>
      </c>
    </row>
    <row r="24" spans="1:5" s="1" customFormat="1" ht="30.75" customHeight="1" collapsed="1">
      <c r="A24" s="13" t="s">
        <v>44</v>
      </c>
      <c r="B24" s="20" t="e">
        <f>SUM(B23:E23)/SUM(B21:E21)</f>
        <v>#DIV/0!</v>
      </c>
      <c r="C24" s="18"/>
      <c r="D24" s="18"/>
      <c r="E24" s="18"/>
    </row>
    <row r="25" spans="1:5" s="1" customFormat="1" ht="37.5">
      <c r="A25" s="2" t="s">
        <v>124</v>
      </c>
      <c r="B25" s="5" t="s">
        <v>35</v>
      </c>
      <c r="C25" s="6" t="s">
        <v>36</v>
      </c>
      <c r="D25" s="7" t="s">
        <v>37</v>
      </c>
      <c r="E25" s="8" t="s">
        <v>38</v>
      </c>
    </row>
    <row r="26" spans="1:5" s="1" customFormat="1" ht="30.75" customHeight="1">
      <c r="A26" s="3" t="s">
        <v>125</v>
      </c>
      <c r="B26" s="48"/>
      <c r="C26" s="48" t="s">
        <v>150</v>
      </c>
      <c r="D26" s="48"/>
      <c r="E26" s="48"/>
    </row>
    <row r="27" spans="1:5" s="1" customFormat="1" ht="30.75" customHeight="1">
      <c r="A27" s="3" t="s">
        <v>126</v>
      </c>
      <c r="B27" s="48"/>
      <c r="C27" s="48"/>
      <c r="D27" s="48" t="s">
        <v>150</v>
      </c>
      <c r="E27" s="48"/>
    </row>
    <row r="28" spans="1:5" s="1" customFormat="1" ht="30.75" customHeight="1">
      <c r="A28" s="3" t="s">
        <v>127</v>
      </c>
      <c r="B28" s="48"/>
      <c r="C28" s="48"/>
      <c r="D28" s="48"/>
      <c r="E28" s="48" t="s">
        <v>150</v>
      </c>
    </row>
    <row r="29" spans="1:5" s="1" customFormat="1" ht="30.75" customHeight="1">
      <c r="A29" s="3" t="s">
        <v>128</v>
      </c>
      <c r="B29" s="48"/>
      <c r="C29" s="48"/>
      <c r="D29" s="48"/>
      <c r="E29" s="48" t="s">
        <v>150</v>
      </c>
    </row>
    <row r="30" spans="1:5" s="1" customFormat="1" ht="30.75" customHeight="1">
      <c r="A30" s="3" t="s">
        <v>129</v>
      </c>
      <c r="B30" s="48"/>
      <c r="C30" s="48"/>
      <c r="D30" s="48"/>
      <c r="E30" s="48" t="s">
        <v>150</v>
      </c>
    </row>
    <row r="31" spans="1:5" s="1" customFormat="1" ht="30.75" customHeight="1">
      <c r="A31" s="3" t="s">
        <v>130</v>
      </c>
      <c r="B31" s="48" t="s">
        <v>150</v>
      </c>
      <c r="C31" s="48"/>
      <c r="D31" s="48"/>
      <c r="E31" s="48"/>
    </row>
    <row r="32" spans="1:5" s="1" customFormat="1" ht="30.75" hidden="1" customHeight="1" outlineLevel="1">
      <c r="A32" s="13" t="s">
        <v>41</v>
      </c>
      <c r="B32" s="5">
        <f>COUNTIF(B26:B31, "X")</f>
        <v>0</v>
      </c>
      <c r="C32" s="6">
        <f t="shared" ref="C32" si="2">COUNTIF(C26:C31, "X")</f>
        <v>0</v>
      </c>
      <c r="D32" s="7">
        <f t="shared" ref="D32" si="3">COUNTIF(D26:D31, "X")</f>
        <v>0</v>
      </c>
      <c r="E32" s="8">
        <f t="shared" ref="E32" si="4">COUNTIF(E26:E31, "X")</f>
        <v>0</v>
      </c>
    </row>
    <row r="33" spans="1:5" s="1" customFormat="1" ht="30.75" hidden="1" customHeight="1" outlineLevel="1">
      <c r="A33" s="13" t="s">
        <v>42</v>
      </c>
      <c r="B33" s="9" t="e">
        <f>B32/SUM($B$42:$E$42)</f>
        <v>#DIV/0!</v>
      </c>
      <c r="C33" s="10" t="e">
        <f>C32/SUM($B$42:$E$42)</f>
        <v>#DIV/0!</v>
      </c>
      <c r="D33" s="11" t="e">
        <f>D32/SUM($B$42:$E$42)</f>
        <v>#DIV/0!</v>
      </c>
      <c r="E33" s="12" t="e">
        <f>E32/SUM($B$42:$E$42)</f>
        <v>#DIV/0!</v>
      </c>
    </row>
    <row r="34" spans="1:5" s="1" customFormat="1" ht="30.75" hidden="1" customHeight="1" outlineLevel="1">
      <c r="A34" s="13" t="s">
        <v>43</v>
      </c>
      <c r="B34" s="14">
        <f>B32*4</f>
        <v>0</v>
      </c>
      <c r="C34" s="15">
        <f>C32*3</f>
        <v>0</v>
      </c>
      <c r="D34" s="16">
        <f>D32*2</f>
        <v>0</v>
      </c>
      <c r="E34" s="17">
        <f>E32*1</f>
        <v>0</v>
      </c>
    </row>
    <row r="35" spans="1:5" s="1" customFormat="1" ht="30.75" customHeight="1" collapsed="1">
      <c r="A35" s="13" t="s">
        <v>44</v>
      </c>
      <c r="B35" s="20" t="e">
        <f>SUM(B34:E34)/SUM(B32:E32)</f>
        <v>#DIV/0!</v>
      </c>
      <c r="C35" s="18"/>
      <c r="D35" s="18"/>
      <c r="E35" s="18"/>
    </row>
    <row r="36" spans="1:5" s="1" customFormat="1" ht="37.5">
      <c r="A36" s="2" t="s">
        <v>131</v>
      </c>
      <c r="B36" s="5" t="s">
        <v>35</v>
      </c>
      <c r="C36" s="6" t="s">
        <v>36</v>
      </c>
      <c r="D36" s="7" t="s">
        <v>37</v>
      </c>
      <c r="E36" s="8" t="s">
        <v>38</v>
      </c>
    </row>
    <row r="37" spans="1:5" s="1" customFormat="1" ht="30.75" customHeight="1">
      <c r="A37" s="3" t="s">
        <v>132</v>
      </c>
      <c r="B37" s="48"/>
      <c r="C37" s="48" t="s">
        <v>150</v>
      </c>
      <c r="D37" s="48"/>
      <c r="E37" s="48"/>
    </row>
    <row r="38" spans="1:5" s="1" customFormat="1" ht="30.75" customHeight="1">
      <c r="A38" s="3" t="s">
        <v>133</v>
      </c>
      <c r="B38" s="48"/>
      <c r="C38" s="48"/>
      <c r="D38" s="48" t="s">
        <v>150</v>
      </c>
      <c r="E38" s="48"/>
    </row>
    <row r="39" spans="1:5" s="1" customFormat="1" ht="30.75" customHeight="1">
      <c r="A39" s="3" t="s">
        <v>134</v>
      </c>
      <c r="B39" s="48"/>
      <c r="C39" s="48"/>
      <c r="D39" s="48"/>
      <c r="E39" s="48" t="s">
        <v>150</v>
      </c>
    </row>
    <row r="40" spans="1:5" s="1" customFormat="1" ht="30.75" customHeight="1">
      <c r="A40" s="3" t="s">
        <v>135</v>
      </c>
      <c r="B40" s="48"/>
      <c r="C40" s="48"/>
      <c r="D40" s="48"/>
      <c r="E40" s="48" t="s">
        <v>150</v>
      </c>
    </row>
    <row r="41" spans="1:5" s="1" customFormat="1" ht="30.75" customHeight="1">
      <c r="A41" s="3" t="s">
        <v>136</v>
      </c>
      <c r="B41" s="48"/>
      <c r="C41" s="48" t="s">
        <v>150</v>
      </c>
      <c r="D41" s="48"/>
      <c r="E41" s="48" t="s">
        <v>150</v>
      </c>
    </row>
    <row r="42" spans="1:5" s="1" customFormat="1" ht="30.75" hidden="1" customHeight="1" outlineLevel="1">
      <c r="A42" s="13" t="s">
        <v>41</v>
      </c>
      <c r="B42" s="5">
        <f>COUNTIF(B37:B41, "X")</f>
        <v>0</v>
      </c>
      <c r="C42" s="6">
        <f>COUNTIF(C37:C41, "X")</f>
        <v>0</v>
      </c>
      <c r="D42" s="7">
        <f>COUNTIF(D37:D41, "X")</f>
        <v>0</v>
      </c>
      <c r="E42" s="8">
        <f>COUNTIF(E37:E41, "X")</f>
        <v>0</v>
      </c>
    </row>
    <row r="43" spans="1:5" s="1" customFormat="1" ht="30.75" hidden="1" customHeight="1" outlineLevel="1">
      <c r="A43" s="13" t="s">
        <v>42</v>
      </c>
      <c r="B43" s="9" t="e">
        <f>B42/SUM($B$42:$E$42)</f>
        <v>#DIV/0!</v>
      </c>
      <c r="C43" s="10" t="e">
        <f t="shared" ref="C43:E43" si="5">C42/SUM($B$42:$E$42)</f>
        <v>#DIV/0!</v>
      </c>
      <c r="D43" s="11" t="e">
        <f t="shared" si="5"/>
        <v>#DIV/0!</v>
      </c>
      <c r="E43" s="12" t="e">
        <f t="shared" si="5"/>
        <v>#DIV/0!</v>
      </c>
    </row>
    <row r="44" spans="1:5" s="1" customFormat="1" ht="30.75" hidden="1" customHeight="1" outlineLevel="1">
      <c r="A44" s="13" t="s">
        <v>43</v>
      </c>
      <c r="B44" s="14">
        <f>B42*4</f>
        <v>0</v>
      </c>
      <c r="C44" s="15">
        <f>C42*3</f>
        <v>0</v>
      </c>
      <c r="D44" s="16">
        <f>D42*2</f>
        <v>0</v>
      </c>
      <c r="E44" s="17">
        <f>E42*1</f>
        <v>0</v>
      </c>
    </row>
    <row r="45" spans="1:5" s="1" customFormat="1" ht="30.75" customHeight="1" collapsed="1">
      <c r="A45" s="13" t="s">
        <v>44</v>
      </c>
      <c r="B45" s="20" t="e">
        <f>SUM(B44:E44)/SUM(B42:E42)</f>
        <v>#DIV/0!</v>
      </c>
      <c r="C45" s="18"/>
      <c r="D45" s="18"/>
      <c r="E45" s="18"/>
    </row>
    <row r="46" spans="1:5" ht="40.5" hidden="1" customHeight="1" outlineLevel="1">
      <c r="A46" s="4" t="s">
        <v>39</v>
      </c>
      <c r="B46" s="5">
        <f>COUNTIF(B2:B45, "X")</f>
        <v>0</v>
      </c>
      <c r="C46" s="6">
        <f>COUNTIF(C2:C45, "X")</f>
        <v>0</v>
      </c>
      <c r="D46" s="7">
        <f>COUNTIF(D2:D45, "X")</f>
        <v>0</v>
      </c>
      <c r="E46" s="8">
        <f>COUNTIF(E2:E45, "X")</f>
        <v>0</v>
      </c>
    </row>
    <row r="47" spans="1:5" ht="40.5" hidden="1" customHeight="1" outlineLevel="1">
      <c r="A47" s="4" t="s">
        <v>40</v>
      </c>
      <c r="B47" s="9" t="e">
        <f>B46/SUM($B$46:$E$46)</f>
        <v>#DIV/0!</v>
      </c>
      <c r="C47" s="10" t="e">
        <f t="shared" ref="C47:E47" si="6">C46/SUM($B$46:$E$46)</f>
        <v>#DIV/0!</v>
      </c>
      <c r="D47" s="11" t="e">
        <f t="shared" si="6"/>
        <v>#DIV/0!</v>
      </c>
      <c r="E47" s="12" t="e">
        <f t="shared" si="6"/>
        <v>#DIV/0!</v>
      </c>
    </row>
    <row r="48" spans="1:5" s="1" customFormat="1" ht="37.5" hidden="1" outlineLevel="1">
      <c r="A48" s="4" t="s">
        <v>45</v>
      </c>
      <c r="B48" s="14">
        <f>B46*4</f>
        <v>0</v>
      </c>
      <c r="C48" s="15">
        <f>C46*3</f>
        <v>0</v>
      </c>
      <c r="D48" s="16">
        <f>D46*2</f>
        <v>0</v>
      </c>
      <c r="E48" s="17">
        <f>E46*1</f>
        <v>0</v>
      </c>
    </row>
    <row r="49" spans="1:5" s="1" customFormat="1" ht="30.75" customHeight="1" collapsed="1">
      <c r="A49" s="4" t="s">
        <v>46</v>
      </c>
      <c r="B49" s="20" t="e">
        <f>SUM(B48:E48)/SUM(B46:E46)</f>
        <v>#DIV/0!</v>
      </c>
      <c r="C49" s="18"/>
      <c r="D49" s="18"/>
      <c r="E49" s="18"/>
    </row>
  </sheetData>
  <mergeCells count="1">
    <mergeCell ref="A1:E1"/>
  </mergeCells>
  <pageMargins left="0.7" right="0.7" top="0.75" bottom="0.75" header="0.3" footer="0.3"/>
  <pageSetup scale="82" fitToHeight="0" orientation="landscape"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5"/>
  <sheetViews>
    <sheetView topLeftCell="A17" workbookViewId="0">
      <selection activeCell="C25" sqref="C25"/>
    </sheetView>
  </sheetViews>
  <sheetFormatPr defaultRowHeight="14.25"/>
  <cols>
    <col min="1" max="1" width="49.28515625" style="21" bestFit="1" customWidth="1"/>
    <col min="2" max="2" width="9.5703125" style="21" customWidth="1"/>
    <col min="3" max="3" width="88.42578125" style="21" customWidth="1"/>
    <col min="4" max="16384" width="9.140625" style="21"/>
  </cols>
  <sheetData>
    <row r="2" spans="1:4" ht="23.25">
      <c r="C2" s="34" t="s">
        <v>141</v>
      </c>
    </row>
    <row r="5" spans="1:4" ht="45">
      <c r="A5" s="27" t="s">
        <v>137</v>
      </c>
      <c r="B5" s="27" t="s">
        <v>139</v>
      </c>
      <c r="C5" s="27" t="s">
        <v>138</v>
      </c>
      <c r="D5" s="27" t="s">
        <v>140</v>
      </c>
    </row>
    <row r="6" spans="1:4" ht="29.25" customHeight="1">
      <c r="A6" s="42" t="str">
        <f>'1 - Committed Culture'!A1:E1</f>
        <v>Committed Culture</v>
      </c>
      <c r="B6" s="23" t="e">
        <f>'1 - Committed Culture'!B55</f>
        <v>#DIV/0!</v>
      </c>
      <c r="C6" s="24" t="str">
        <f>'1 - Committed Culture'!A2</f>
        <v>Executives personally and visibly lead process safety.</v>
      </c>
      <c r="D6" s="25" t="e">
        <f>'1 - Committed Culture'!B21</f>
        <v>#DIV/0!</v>
      </c>
    </row>
    <row r="7" spans="1:4" ht="29.25" customHeight="1">
      <c r="A7" s="42"/>
      <c r="B7" s="47"/>
      <c r="C7" s="24" t="str">
        <f>'1 - Committed Culture'!A22</f>
        <v>Operators and mechanics diligently follow procedures and speak up when they suspect a problem or see an opportunity for improvement.</v>
      </c>
      <c r="D7" s="25" t="e">
        <f>'1 - Committed Culture'!B30</f>
        <v>#DIV/0!</v>
      </c>
    </row>
    <row r="8" spans="1:4" ht="29.25" customHeight="1">
      <c r="A8" s="42"/>
      <c r="B8" s="47"/>
      <c r="C8" s="24" t="str">
        <f>'1 - Committed Culture'!A31</f>
        <v>Supervisors and managers verify work is done properly, intervene to correct situations, and openly communicate negative news to management.</v>
      </c>
      <c r="D8" s="25" t="e">
        <f>'1 - Committed Culture'!B41</f>
        <v>#DIV/0!</v>
      </c>
    </row>
    <row r="9" spans="1:4" ht="29.25" customHeight="1">
      <c r="A9" s="42"/>
      <c r="B9" s="47"/>
      <c r="C9" s="24" t="str">
        <f>'1 - Committed Culture'!A42</f>
        <v>All employees and contractors commit to “do it right” and have a plan for when it goes wrong.</v>
      </c>
      <c r="D9" s="25" t="e">
        <f>'1 - Committed Culture'!B51</f>
        <v>#DIV/0!</v>
      </c>
    </row>
    <row r="10" spans="1:4" ht="29.25" customHeight="1">
      <c r="A10" s="43" t="str">
        <f>'2 - Vibrant Mgmt Systems'!A1:E1</f>
        <v>Vibrant Management Systems</v>
      </c>
      <c r="B10" s="23" t="e">
        <f>'2 - Vibrant Mgmt Systems'!B34</f>
        <v>#DIV/0!</v>
      </c>
      <c r="C10" s="24" t="str">
        <f>'2 - Vibrant Mgmt Systems'!A2</f>
        <v>All employees must clearly understand their role in managing process safety.</v>
      </c>
      <c r="D10" s="25" t="e">
        <f>'2 - Vibrant Mgmt Systems'!B12</f>
        <v>#DIV/0!</v>
      </c>
    </row>
    <row r="11" spans="1:4" ht="29.25" customHeight="1">
      <c r="A11" s="43"/>
      <c r="B11" s="47"/>
      <c r="C11" s="24" t="str">
        <f>'2 - Vibrant Mgmt Systems'!A13</f>
        <v>The management system defines how operations are conducted at the workplace and promotes safety in design, operations, and maintenance.</v>
      </c>
      <c r="D11" s="25" t="e">
        <f>'2 - Vibrant Mgmt Systems'!B21</f>
        <v>#DIV/0!</v>
      </c>
    </row>
    <row r="12" spans="1:4" ht="29.25" customHeight="1">
      <c r="A12" s="43"/>
      <c r="B12" s="47"/>
      <c r="C12" s="24" t="str">
        <f>'2 - Vibrant Mgmt Systems'!A22</f>
        <v>The management system is agile and continually improved.</v>
      </c>
      <c r="D12" s="26" t="e">
        <f>'2 - Vibrant Mgmt Systems'!B30</f>
        <v>#DIV/0!</v>
      </c>
    </row>
    <row r="13" spans="1:4" ht="29.25" customHeight="1">
      <c r="A13" s="44" t="str">
        <f>'3 - Disciplined Adhce to Stds'!A1:E1</f>
        <v>Disciplined Adherence to Standards</v>
      </c>
      <c r="B13" s="23" t="e">
        <f>'3 - Disciplined Adhce to Stds'!B38</f>
        <v>#DIV/0!</v>
      </c>
      <c r="C13" s="24" t="str">
        <f>'3 - Disciplined Adhce to Stds'!A2</f>
        <v>Companies identify, document, and diligently follow standards for new equipment.</v>
      </c>
      <c r="D13" s="25" t="e">
        <f>'3 - Disciplined Adhce to Stds'!B9</f>
        <v>#DIV/0!</v>
      </c>
    </row>
    <row r="14" spans="1:4" ht="29.25" customHeight="1">
      <c r="A14" s="44"/>
      <c r="B14" s="47"/>
      <c r="C14" s="24" t="str">
        <f>'3 - Disciplined Adhce to Stds'!A10</f>
        <v>Companies also identify, document, and diligently follow a set of standards applicable to existing equipment.</v>
      </c>
      <c r="D14" s="25" t="e">
        <f>'3 - Disciplined Adhce to Stds'!B18</f>
        <v>#DIV/0!</v>
      </c>
    </row>
    <row r="15" spans="1:4" ht="29.25" customHeight="1">
      <c r="A15" s="44"/>
      <c r="B15" s="47"/>
      <c r="C15" s="24" t="str">
        <f>'3 - Disciplined Adhce to Stds'!A19</f>
        <v>Companies identify and manage process safety risks arising from gaps against these standards.</v>
      </c>
      <c r="D15" s="25" t="e">
        <f>'3 - Disciplined Adhce to Stds'!B28</f>
        <v>#DIV/0!</v>
      </c>
    </row>
    <row r="16" spans="1:4" ht="29.25" customHeight="1">
      <c r="A16" s="44"/>
      <c r="B16" s="47"/>
      <c r="C16" s="24" t="str">
        <f>'3 - Disciplined Adhce to Stds'!A29</f>
        <v>As industry standards evolve, companies codify significant new learnings in their identified standards for existing (and new?) equipment.</v>
      </c>
      <c r="D16" s="25" t="e">
        <f>'3 - Disciplined Adhce to Stds'!B34</f>
        <v>#DIV/0!</v>
      </c>
    </row>
    <row r="17" spans="1:4" ht="29.25" customHeight="1">
      <c r="A17" s="45" t="str">
        <f>'4 - Intentional Comp Developmt'!A1:E1</f>
        <v>Intentional Competency Development</v>
      </c>
      <c r="B17" s="23" t="e">
        <f>'4 - Intentional Comp Developmt'!B46</f>
        <v>#DIV/0!</v>
      </c>
      <c r="C17" s="24" t="str">
        <f>'4 - Intentional Comp Developmt'!A2</f>
        <v>Intentional competency development includes understanding competency expectations, providing educational resources, and allowing time for people to build competency.</v>
      </c>
      <c r="D17" s="25" t="e">
        <f>'4 - Intentional Comp Developmt'!B10</f>
        <v>#DIV/0!</v>
      </c>
    </row>
    <row r="18" spans="1:4" ht="29.25" customHeight="1">
      <c r="A18" s="45"/>
      <c r="B18" s="47"/>
      <c r="C18" s="24" t="str">
        <f>'4 - Intentional Comp Developmt'!A11</f>
        <v>Intentional competency development applies to all levels in the organization.</v>
      </c>
      <c r="D18" s="25" t="e">
        <f>'4 - Intentional Comp Developmt'!B18</f>
        <v>#DIV/0!</v>
      </c>
    </row>
    <row r="19" spans="1:4" ht="29.25" customHeight="1">
      <c r="A19" s="45"/>
      <c r="B19" s="47"/>
      <c r="C19" s="24" t="str">
        <f>'4 - Intentional Comp Developmt'!A19</f>
        <v>Competency includes engineers implementing technical designs.</v>
      </c>
      <c r="D19" s="25" t="e">
        <f>'4 - Intentional Comp Developmt'!B26</f>
        <v>#DIV/0!</v>
      </c>
    </row>
    <row r="20" spans="1:4" ht="29.25" customHeight="1">
      <c r="A20" s="45"/>
      <c r="B20" s="47"/>
      <c r="C20" s="24" t="str">
        <f>'4 - Intentional Comp Developmt'!A27</f>
        <v>Competency includes operators knowing their process and safe operating limits.</v>
      </c>
      <c r="D20" s="25" t="e">
        <f>'4 - Intentional Comp Developmt'!B34</f>
        <v>#DIV/0!</v>
      </c>
    </row>
    <row r="21" spans="1:4" ht="29.25" customHeight="1">
      <c r="A21" s="45"/>
      <c r="B21" s="47"/>
      <c r="C21" s="24" t="str">
        <f>'4 - Intentional Comp Developmt'!A35</f>
        <v>Competency includes leaders visibly leading process safety.</v>
      </c>
      <c r="D21" s="25" t="e">
        <f>'4 - Intentional Comp Developmt'!B42</f>
        <v>#DIV/0!</v>
      </c>
    </row>
    <row r="22" spans="1:4" ht="29.25" customHeight="1">
      <c r="A22" s="46" t="str">
        <f>'5 - Enhcd App and Sharing of LL'!A1:E1</f>
        <v xml:space="preserve"> </v>
      </c>
      <c r="B22" s="23" t="e">
        <f>'5 - Enhcd App and Sharing of LL'!B49</f>
        <v>#DIV/0!</v>
      </c>
      <c r="C22" s="24" t="str">
        <f>'5 - Enhcd App and Sharing of LL'!A2</f>
        <v>We learn from accidents, near misses, industry benchmarking, and success stories.</v>
      </c>
      <c r="D22" s="25" t="e">
        <f>'5 - Enhcd App and Sharing of LL'!B12</f>
        <v>#DIV/0!</v>
      </c>
    </row>
    <row r="23" spans="1:4" ht="29.25" customHeight="1">
      <c r="A23" s="46"/>
      <c r="B23" s="47"/>
      <c r="C23" s="24" t="str">
        <f>'5 - Enhcd App and Sharing of LL'!A13</f>
        <v>First, identify the learnings and recognize the value in sharing it with others.</v>
      </c>
      <c r="D23" s="25" t="e">
        <f>'5 - Enhcd App and Sharing of LL'!B24</f>
        <v>#DIV/0!</v>
      </c>
    </row>
    <row r="24" spans="1:4" ht="29.25" customHeight="1">
      <c r="A24" s="46"/>
      <c r="B24" s="47"/>
      <c r="C24" s="24" t="str">
        <f>'5 - Enhcd App and Sharing of LL'!A25</f>
        <v>Second, use a system to efficiently share learnings, without overwhelming the organization.</v>
      </c>
      <c r="D24" s="25" t="e">
        <f>'5 - Enhcd App and Sharing of LL'!B35</f>
        <v>#DIV/0!</v>
      </c>
    </row>
    <row r="25" spans="1:4" ht="29.25" customHeight="1">
      <c r="A25" s="46"/>
      <c r="B25" s="47"/>
      <c r="C25" s="24" t="str">
        <f>'5 - Enhcd App and Sharing of LL'!A36</f>
        <v>Third, embed the learning in standards or practices, and check if existing equipment or processes require modification</v>
      </c>
      <c r="D25" s="25" t="e">
        <f>'5 - Enhcd App and Sharing of LL'!B45</f>
        <v>#DIV/0!</v>
      </c>
    </row>
  </sheetData>
  <sheetProtection sheet="1" objects="1" scenarios="1"/>
  <mergeCells count="10">
    <mergeCell ref="B7:B9"/>
    <mergeCell ref="B11:B12"/>
    <mergeCell ref="B14:B16"/>
    <mergeCell ref="B18:B21"/>
    <mergeCell ref="B23:B25"/>
    <mergeCell ref="A6:A9"/>
    <mergeCell ref="A10:A12"/>
    <mergeCell ref="A13:A16"/>
    <mergeCell ref="A17:A21"/>
    <mergeCell ref="A22:A25"/>
  </mergeCells>
  <conditionalFormatting sqref="D6:D25">
    <cfRule type="colorScale" priority="1">
      <colorScale>
        <cfvo type="min"/>
        <cfvo type="percentile" val="50"/>
        <cfvo type="max"/>
        <color rgb="FFF8696B"/>
        <color rgb="FFFFEB84"/>
        <color rgb="FF63BE7B"/>
      </colorScale>
    </cfRule>
  </conditionalFormatting>
  <pageMargins left="0.7" right="0.7" top="0.75" bottom="0.75" header="0.3" footer="0.3"/>
  <pageSetup scale="75"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Charts</vt:lpstr>
      </vt:variant>
      <vt:variant>
        <vt:i4>8</vt:i4>
      </vt:variant>
    </vt:vector>
  </HeadingPairs>
  <TitlesOfParts>
    <vt:vector size="15" baseType="lpstr">
      <vt:lpstr>Overview</vt:lpstr>
      <vt:lpstr>1 - Committed Culture</vt:lpstr>
      <vt:lpstr>2 - Vibrant Mgmt Systems</vt:lpstr>
      <vt:lpstr>3 - Disciplined Adhce to Stds</vt:lpstr>
      <vt:lpstr>4 - Intentional Comp Developmt</vt:lpstr>
      <vt:lpstr>5 - Enhcd App and Sharing of LL</vt:lpstr>
      <vt:lpstr>Summary</vt:lpstr>
      <vt:lpstr>Overall Results-1</vt:lpstr>
      <vt:lpstr>Overall Results-2</vt:lpstr>
      <vt:lpstr>Overall Detailed-1</vt:lpstr>
      <vt:lpstr>Detailed - (1)</vt:lpstr>
      <vt:lpstr>Detailed - (2)</vt:lpstr>
      <vt:lpstr>Detailed - (3)</vt:lpstr>
      <vt:lpstr>Detailed - (4)</vt:lpstr>
      <vt:lpstr>Detailed - (5)</vt:lpstr>
    </vt:vector>
  </TitlesOfParts>
  <Company>BP International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Samantha</dc:creator>
  <cp:lastModifiedBy>Jing Chen</cp:lastModifiedBy>
  <cp:lastPrinted>2015-03-10T18:01:42Z</cp:lastPrinted>
  <dcterms:created xsi:type="dcterms:W3CDTF">2014-10-29T15:39:10Z</dcterms:created>
  <dcterms:modified xsi:type="dcterms:W3CDTF">2015-04-07T15:51:02Z</dcterms:modified>
</cp:coreProperties>
</file>